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8" i="1"/>
  <c r="G27"/>
  <c r="G4"/>
  <c r="N18"/>
  <c r="N17"/>
  <c r="N16"/>
  <c r="N15"/>
  <c r="N14"/>
  <c r="N13"/>
  <c r="N12"/>
  <c r="N11"/>
  <c r="N10"/>
  <c r="N9"/>
  <c r="N8"/>
  <c r="L8"/>
  <c r="L9"/>
  <c r="L10"/>
  <c r="L11"/>
  <c r="L12"/>
  <c r="L13"/>
  <c r="L14"/>
  <c r="L15"/>
  <c r="L16"/>
  <c r="L17"/>
  <c r="L18"/>
  <c r="I34"/>
  <c r="G30"/>
  <c r="G31"/>
  <c r="G32"/>
  <c r="G33"/>
  <c r="G19"/>
  <c r="G20"/>
  <c r="G21"/>
  <c r="G22"/>
  <c r="G23"/>
  <c r="G24"/>
  <c r="G25"/>
  <c r="G26"/>
  <c r="G29"/>
  <c r="G5"/>
  <c r="G6"/>
  <c r="G7"/>
  <c r="G8"/>
  <c r="G9"/>
  <c r="G10"/>
  <c r="G11"/>
  <c r="G12"/>
  <c r="G13"/>
  <c r="G14"/>
  <c r="G15"/>
  <c r="G16"/>
  <c r="G17"/>
  <c r="G18"/>
  <c r="G3"/>
  <c r="H30" l="1"/>
  <c r="H3"/>
  <c r="H19"/>
  <c r="H7"/>
  <c r="H34" l="1"/>
  <c r="J7" l="1"/>
  <c r="K7" s="1"/>
  <c r="L7" s="1"/>
  <c r="N7" s="1"/>
  <c r="J19"/>
  <c r="K19" s="1"/>
  <c r="L19" s="1"/>
  <c r="N19" s="1"/>
  <c r="J3"/>
  <c r="K3" s="1"/>
  <c r="L3" s="1"/>
  <c r="J30"/>
  <c r="K30" s="1"/>
  <c r="L30" s="1"/>
  <c r="N30" s="1"/>
  <c r="J34" l="1"/>
  <c r="K34" s="1"/>
  <c r="L34"/>
  <c r="N3"/>
  <c r="N34" s="1"/>
</calcChain>
</file>

<file path=xl/sharedStrings.xml><?xml version="1.0" encoding="utf-8"?>
<sst xmlns="http://schemas.openxmlformats.org/spreadsheetml/2006/main" count="107" uniqueCount="48">
  <si>
    <t>nickname</t>
  </si>
  <si>
    <t>#</t>
  </si>
  <si>
    <t>link</t>
  </si>
  <si>
    <t>q-ty</t>
  </si>
  <si>
    <t>price per unit, euro</t>
  </si>
  <si>
    <t>SUM</t>
  </si>
  <si>
    <t>BRABUS</t>
  </si>
  <si>
    <t>Fl. Pink</t>
  </si>
  <si>
    <t>Южный</t>
  </si>
  <si>
    <t>Size / Color</t>
  </si>
  <si>
    <t>Gold</t>
  </si>
  <si>
    <t>kmc</t>
  </si>
  <si>
    <t>Fl. Orange</t>
  </si>
  <si>
    <t>dissoder</t>
  </si>
  <si>
    <t>TOTAL</t>
  </si>
  <si>
    <t>EMS Shipping</t>
  </si>
  <si>
    <t>TOTAL:</t>
  </si>
  <si>
    <t>Доля в Заказе %</t>
  </si>
  <si>
    <t>Доля в заказе евро</t>
  </si>
  <si>
    <t>EURO RATE</t>
  </si>
  <si>
    <t>Итого с учетом доставки евро</t>
  </si>
  <si>
    <t xml:space="preserve">Итого с учетом доставки рубли </t>
  </si>
  <si>
    <t xml:space="preserve">Mozer 2014 January </t>
  </si>
  <si>
    <t>http://www.romanmoser.com/site/shop/product/CB_Shop_Product_Detail.php?product_id=194</t>
  </si>
  <si>
    <t>PEARL VIOLET </t>
  </si>
  <si>
    <t>PEARL MIRAGE</t>
  </si>
  <si>
    <t>ULTRA VIOLET</t>
  </si>
  <si>
    <t>http://www.romanmoser.com/site/shop/product/CB_Shop_Product_Detail.php?product_id=433</t>
  </si>
  <si>
    <t>4/0</t>
  </si>
  <si>
    <t>http://www.romanmoser.com/site/shop/product/CB_Shop_Product_Detail.php?product_id=434</t>
  </si>
  <si>
    <t>http://www.romanmoser.com/site/shop/product/CB_Shop_Product_Detail.php?product_id=403</t>
  </si>
  <si>
    <t>http://www.romanmoser.com/site/shop/product/CB_Shop_Product_Detail.php?product_id=405</t>
  </si>
  <si>
    <t>http://www.romanmoser.com/site/shop/product/CB_Shop_Product_Detail.php?product_id=343</t>
  </si>
  <si>
    <t>http://www.romanmoser.com/site/shop/product/CB_Shop_Product_Detail.php?product_id=412</t>
  </si>
  <si>
    <t>Fl. Fire Orange</t>
  </si>
  <si>
    <t>Pearl Turguoise</t>
  </si>
  <si>
    <t xml:space="preserve">Holographic </t>
  </si>
  <si>
    <t>http://www.romanmoser.com/site/shop/product/CB_Shop_Product_Detail.php?product_id=347</t>
  </si>
  <si>
    <t>http://www.romanmoser.com/site/shop/product/CB_Shop_Product_Detail.php?product_id=327</t>
  </si>
  <si>
    <t>amber</t>
  </si>
  <si>
    <t xml:space="preserve">clear </t>
  </si>
  <si>
    <t xml:space="preserve">olive </t>
  </si>
  <si>
    <t>http://www.romanmoser.com/site/shop/product/CB_Shop_Product_Detail.php?product_id=180</t>
  </si>
  <si>
    <t>http://www.romanmoser.com/site/shop/product/CB_Shop_Product_Detail.php?product_id=561</t>
  </si>
  <si>
    <t>#8</t>
  </si>
  <si>
    <t>http://www.romanmoser.com/site/shop/product/CB_Shop_Product_Detail.php?product_id=328</t>
  </si>
  <si>
    <t>avocado green</t>
  </si>
  <si>
    <t>motor oil-olive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</si>
</sst>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[$€-2]\ * #,##0.00_-;\-[$€-2]\ * #,##0.00_-;_-[$€-2]\ * &quot;-&quot;??_-;_-@_-"/>
    <numFmt numFmtId="165" formatCode="_-* #,##0.00[$р.-419]_-;\-* #,##0.00[$р.-419]_-;_-* &quot;-&quot;??[$р.-419]_-;_-@_-"/>
    <numFmt numFmtId="166" formatCode="_-* #,##0&quot;р.&quot;_-;\-* #,##0&quot;р.&quot;_-;_-* &quot;-&quot;??&quot;р.&quot;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1" xfId="3" applyBorder="1" applyAlignment="1" applyProtection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1" xfId="3" applyFill="1" applyBorder="1" applyAlignment="1" applyProtection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5" xfId="1" applyNumberFormat="1" applyFont="1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8" xfId="3" applyFill="1" applyBorder="1" applyAlignment="1" applyProtection="1"/>
    <xf numFmtId="164" fontId="0" fillId="0" borderId="8" xfId="1" applyNumberFormat="1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0" fontId="0" fillId="0" borderId="10" xfId="0" applyFill="1" applyBorder="1"/>
    <xf numFmtId="164" fontId="4" fillId="0" borderId="3" xfId="0" applyNumberFormat="1" applyFont="1" applyBorder="1" applyAlignment="1">
      <alignment horizontal="center" vertical="center"/>
    </xf>
    <xf numFmtId="9" fontId="0" fillId="0" borderId="22" xfId="2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66" fontId="6" fillId="2" borderId="22" xfId="1" applyNumberFormat="1" applyFont="1" applyFill="1" applyBorder="1" applyAlignment="1">
      <alignment horizontal="center" vertical="center"/>
    </xf>
    <xf numFmtId="0" fontId="3" fillId="0" borderId="27" xfId="3" applyFill="1" applyBorder="1" applyAlignment="1" applyProtection="1"/>
    <xf numFmtId="0" fontId="0" fillId="0" borderId="26" xfId="0" applyBorder="1" applyAlignment="1">
      <alignment horizont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64" fontId="4" fillId="0" borderId="17" xfId="0" applyNumberFormat="1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9" fontId="0" fillId="0" borderId="21" xfId="2" applyFont="1" applyBorder="1" applyAlignment="1">
      <alignment horizontal="center" vertical="center"/>
    </xf>
    <xf numFmtId="164" fontId="0" fillId="0" borderId="21" xfId="2" applyNumberFormat="1" applyFont="1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6" fontId="0" fillId="2" borderId="21" xfId="2" applyNumberFormat="1" applyFont="1" applyFill="1" applyBorder="1" applyAlignment="1">
      <alignment horizontal="center" vertical="center"/>
    </xf>
    <xf numFmtId="166" fontId="0" fillId="2" borderId="23" xfId="1" applyNumberFormat="1" applyFont="1" applyFill="1" applyBorder="1" applyAlignment="1">
      <alignment horizontal="center" vertical="center"/>
    </xf>
    <xf numFmtId="166" fontId="0" fillId="2" borderId="18" xfId="1" applyNumberFormat="1" applyFont="1" applyFill="1" applyBorder="1" applyAlignment="1">
      <alignment horizontal="center" vertical="center"/>
    </xf>
    <xf numFmtId="166" fontId="0" fillId="2" borderId="24" xfId="1" applyNumberFormat="1" applyFont="1" applyFill="1" applyBorder="1" applyAlignment="1">
      <alignment horizontal="center" vertical="center"/>
    </xf>
    <xf numFmtId="166" fontId="0" fillId="2" borderId="21" xfId="1" applyNumberFormat="1" applyFont="1" applyFill="1" applyBorder="1" applyAlignment="1">
      <alignment horizontal="center" vertical="center"/>
    </xf>
    <xf numFmtId="164" fontId="0" fillId="0" borderId="23" xfId="1" applyNumberFormat="1" applyFont="1" applyBorder="1" applyAlignment="1">
      <alignment horizontal="center" vertical="center"/>
    </xf>
    <xf numFmtId="164" fontId="0" fillId="0" borderId="18" xfId="1" applyNumberFormat="1" applyFont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4" fontId="0" fillId="0" borderId="27" xfId="1" applyNumberFormat="1" applyFont="1" applyFill="1" applyBorder="1"/>
    <xf numFmtId="0" fontId="0" fillId="0" borderId="29" xfId="0" applyFill="1" applyBorder="1"/>
    <xf numFmtId="0" fontId="3" fillId="0" borderId="30" xfId="3" applyFill="1" applyBorder="1" applyAlignment="1" applyProtection="1"/>
  </cellXfs>
  <cellStyles count="4">
    <cellStyle name="Гиперссылка" xfId="3" builtinId="8"/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9" defaultPivotStyle="PivotStyleLight16"/>
  <colors>
    <mruColors>
      <color rgb="FFBE09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manmoser.com/site/shop/product/CB_Shop_Product_Detail.php?product_id=434" TargetMode="External"/><Relationship Id="rId13" Type="http://schemas.openxmlformats.org/officeDocument/2006/relationships/hyperlink" Target="http://www.romanmoser.com/site/shop/product/CB_Shop_Product_Detail.php?product_id=343" TargetMode="External"/><Relationship Id="rId18" Type="http://schemas.openxmlformats.org/officeDocument/2006/relationships/hyperlink" Target="http://www.romanmoser.com/site/shop/product/CB_Shop_Product_Detail.php?product_id=194" TargetMode="External"/><Relationship Id="rId26" Type="http://schemas.openxmlformats.org/officeDocument/2006/relationships/hyperlink" Target="http://www.romanmoser.com/site/shop/product/CB_Shop_Product_Detail.php?product_id=194" TargetMode="External"/><Relationship Id="rId3" Type="http://schemas.openxmlformats.org/officeDocument/2006/relationships/hyperlink" Target="http://www.romanmoser.com/site/shop/product/CB_Shop_Product_Detail.php?product_id=194" TargetMode="External"/><Relationship Id="rId21" Type="http://schemas.openxmlformats.org/officeDocument/2006/relationships/hyperlink" Target="http://www.romanmoser.com/site/shop/product/CB_Shop_Product_Detail.php?product_id=347" TargetMode="External"/><Relationship Id="rId7" Type="http://schemas.openxmlformats.org/officeDocument/2006/relationships/hyperlink" Target="http://www.romanmoser.com/site/shop/product/CB_Shop_Product_Detail.php?product_id=433" TargetMode="External"/><Relationship Id="rId12" Type="http://schemas.openxmlformats.org/officeDocument/2006/relationships/hyperlink" Target="http://www.romanmoser.com/site/shop/product/CB_Shop_Product_Detail.php?product_id=343" TargetMode="External"/><Relationship Id="rId17" Type="http://schemas.openxmlformats.org/officeDocument/2006/relationships/hyperlink" Target="http://www.romanmoser.com/site/shop/product/CB_Shop_Product_Detail.php?product_id=194" TargetMode="External"/><Relationship Id="rId25" Type="http://schemas.openxmlformats.org/officeDocument/2006/relationships/hyperlink" Target="http://www.romanmoser.com/site/shop/product/CB_Shop_Product_Detail.php?product_id=194" TargetMode="External"/><Relationship Id="rId2" Type="http://schemas.openxmlformats.org/officeDocument/2006/relationships/hyperlink" Target="http://www.romanmoser.com/site/shop/product/CB_Shop_Product_Detail.php?product_id=194" TargetMode="External"/><Relationship Id="rId16" Type="http://schemas.openxmlformats.org/officeDocument/2006/relationships/hyperlink" Target="http://www.romanmoser.com/site/shop/product/CB_Shop_Product_Detail.php?product_id=194" TargetMode="External"/><Relationship Id="rId20" Type="http://schemas.openxmlformats.org/officeDocument/2006/relationships/hyperlink" Target="http://www.romanmoser.com/site/shop/product/CB_Shop_Product_Detail.php?product_id=194" TargetMode="External"/><Relationship Id="rId29" Type="http://schemas.openxmlformats.org/officeDocument/2006/relationships/hyperlink" Target="http://www.romanmoser.com/site/shop/product/CB_Shop_Product_Detail.php?product_id=561" TargetMode="External"/><Relationship Id="rId1" Type="http://schemas.openxmlformats.org/officeDocument/2006/relationships/hyperlink" Target="http://www.romanmoser.com/site/shop/product/CB_Shop_Product_Detail.php?product_id=194" TargetMode="External"/><Relationship Id="rId6" Type="http://schemas.openxmlformats.org/officeDocument/2006/relationships/hyperlink" Target="http://www.romanmoser.com/site/shop/product/CB_Shop_Product_Detail.php?product_id=194" TargetMode="External"/><Relationship Id="rId11" Type="http://schemas.openxmlformats.org/officeDocument/2006/relationships/hyperlink" Target="http://www.romanmoser.com/site/shop/product/CB_Shop_Product_Detail.php?product_id=405" TargetMode="External"/><Relationship Id="rId24" Type="http://schemas.openxmlformats.org/officeDocument/2006/relationships/hyperlink" Target="http://www.romanmoser.com/site/shop/product/CB_Shop_Product_Detail.php?product_id=327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romanmoser.com/site/shop/product/CB_Shop_Product_Detail.php?product_id=194" TargetMode="External"/><Relationship Id="rId15" Type="http://schemas.openxmlformats.org/officeDocument/2006/relationships/hyperlink" Target="http://www.romanmoser.com/site/shop/product/CB_Shop_Product_Detail.php?product_id=412" TargetMode="External"/><Relationship Id="rId23" Type="http://schemas.openxmlformats.org/officeDocument/2006/relationships/hyperlink" Target="http://www.romanmoser.com/site/shop/product/CB_Shop_Product_Detail.php?product_id=327" TargetMode="External"/><Relationship Id="rId28" Type="http://schemas.openxmlformats.org/officeDocument/2006/relationships/hyperlink" Target="http://www.romanmoser.com/site/shop/product/CB_Shop_Product_Detail.php?product_id=180" TargetMode="External"/><Relationship Id="rId10" Type="http://schemas.openxmlformats.org/officeDocument/2006/relationships/hyperlink" Target="http://www.romanmoser.com/site/shop/product/CB_Shop_Product_Detail.php?product_id=403" TargetMode="External"/><Relationship Id="rId19" Type="http://schemas.openxmlformats.org/officeDocument/2006/relationships/hyperlink" Target="http://www.romanmoser.com/site/shop/product/CB_Shop_Product_Detail.php?product_id=194" TargetMode="External"/><Relationship Id="rId31" Type="http://schemas.openxmlformats.org/officeDocument/2006/relationships/hyperlink" Target="http://www.romanmoser.com/site/shop/product/CB_Shop_Product_Detail.php?product_id=328" TargetMode="External"/><Relationship Id="rId4" Type="http://schemas.openxmlformats.org/officeDocument/2006/relationships/hyperlink" Target="http://www.romanmoser.com/site/shop/product/CB_Shop_Product_Detail.php?product_id=194" TargetMode="External"/><Relationship Id="rId9" Type="http://schemas.openxmlformats.org/officeDocument/2006/relationships/hyperlink" Target="http://www.romanmoser.com/site/shop/product/CB_Shop_Product_Detail.php?product_id=403" TargetMode="External"/><Relationship Id="rId14" Type="http://schemas.openxmlformats.org/officeDocument/2006/relationships/hyperlink" Target="http://www.romanmoser.com/site/shop/product/CB_Shop_Product_Detail.php?product_id=412" TargetMode="External"/><Relationship Id="rId22" Type="http://schemas.openxmlformats.org/officeDocument/2006/relationships/hyperlink" Target="http://www.romanmoser.com/site/shop/product/CB_Shop_Product_Detail.php?product_id=327" TargetMode="External"/><Relationship Id="rId27" Type="http://schemas.openxmlformats.org/officeDocument/2006/relationships/hyperlink" Target="http://www.romanmoser.com/site/shop/product/CB_Shop_Product_Detail.php?product_id=194" TargetMode="External"/><Relationship Id="rId30" Type="http://schemas.openxmlformats.org/officeDocument/2006/relationships/hyperlink" Target="http://www.romanmoser.com/site/shop/product/CB_Shop_Product_Detail.php?product_id=3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C1" zoomScale="70" zoomScaleNormal="70" workbookViewId="0">
      <selection activeCell="N19" sqref="N19:N29"/>
    </sheetView>
  </sheetViews>
  <sheetFormatPr defaultRowHeight="18.75"/>
  <cols>
    <col min="1" max="1" width="9.5703125" style="1" bestFit="1" customWidth="1"/>
    <col min="2" max="2" width="3.42578125" style="1" bestFit="1" customWidth="1"/>
    <col min="3" max="3" width="88.85546875" bestFit="1" customWidth="1"/>
    <col min="4" max="4" width="22.7109375" style="1" bestFit="1" customWidth="1"/>
    <col min="5" max="5" width="18.28515625" bestFit="1" customWidth="1"/>
    <col min="6" max="6" width="7.42578125" style="1" customWidth="1"/>
    <col min="7" max="7" width="7.42578125" customWidth="1"/>
    <col min="8" max="8" width="15.140625" style="19" customWidth="1"/>
    <col min="9" max="9" width="15.140625" customWidth="1"/>
    <col min="10" max="10" width="15.140625" style="18" customWidth="1"/>
    <col min="11" max="14" width="15.140625" customWidth="1"/>
  </cols>
  <sheetData>
    <row r="1" spans="1:14" ht="19.5" customHeight="1">
      <c r="A1" s="45" t="s">
        <v>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45.75" thickBot="1">
      <c r="A2" s="26" t="s">
        <v>0</v>
      </c>
      <c r="B2" s="26" t="s">
        <v>1</v>
      </c>
      <c r="C2" s="33" t="s">
        <v>2</v>
      </c>
      <c r="D2" s="3" t="s">
        <v>9</v>
      </c>
      <c r="E2" s="4" t="s">
        <v>4</v>
      </c>
      <c r="F2" s="3" t="s">
        <v>3</v>
      </c>
      <c r="G2" s="27" t="s">
        <v>5</v>
      </c>
      <c r="H2" s="28" t="s">
        <v>14</v>
      </c>
      <c r="I2" s="28" t="s">
        <v>15</v>
      </c>
      <c r="J2" s="29" t="s">
        <v>17</v>
      </c>
      <c r="K2" s="29" t="s">
        <v>18</v>
      </c>
      <c r="L2" s="29" t="s">
        <v>20</v>
      </c>
      <c r="M2" s="28" t="s">
        <v>19</v>
      </c>
      <c r="N2" s="30" t="s">
        <v>21</v>
      </c>
    </row>
    <row r="3" spans="1:14" ht="15" customHeight="1" thickTop="1" thickBot="1">
      <c r="A3" s="9" t="s">
        <v>6</v>
      </c>
      <c r="B3" s="10">
        <v>1</v>
      </c>
      <c r="C3" s="32" t="s">
        <v>23</v>
      </c>
      <c r="D3" s="10" t="s">
        <v>24</v>
      </c>
      <c r="E3" s="11">
        <v>3.4</v>
      </c>
      <c r="F3" s="10">
        <v>1</v>
      </c>
      <c r="G3" s="20">
        <f>E3*F3</f>
        <v>3.4</v>
      </c>
      <c r="H3" s="39">
        <f>SUM(G3:G6)</f>
        <v>13.700000000000001</v>
      </c>
      <c r="I3" s="39">
        <v>25.5</v>
      </c>
      <c r="J3" s="42">
        <f>H3/H34</f>
        <v>0.12188612099644129</v>
      </c>
      <c r="K3" s="43">
        <f>J3*I3</f>
        <v>3.1080960854092528</v>
      </c>
      <c r="L3" s="43">
        <f>H3+K3</f>
        <v>16.808096085409254</v>
      </c>
      <c r="M3" s="46">
        <v>50.101300000000002</v>
      </c>
      <c r="N3" s="48">
        <f>L3*M3</f>
        <v>842.10746440391472</v>
      </c>
    </row>
    <row r="4" spans="1:14" ht="15" customHeight="1" thickTop="1" thickBot="1">
      <c r="A4" s="56" t="s">
        <v>6</v>
      </c>
      <c r="B4" s="57">
        <v>2</v>
      </c>
      <c r="C4" s="32" t="s">
        <v>43</v>
      </c>
      <c r="D4" s="57" t="s">
        <v>44</v>
      </c>
      <c r="E4" s="58">
        <v>3.5</v>
      </c>
      <c r="F4" s="57">
        <v>1</v>
      </c>
      <c r="G4" s="59">
        <f>E4*F4</f>
        <v>3.5</v>
      </c>
      <c r="H4" s="40"/>
      <c r="I4" s="40"/>
      <c r="J4" s="42"/>
      <c r="K4" s="43"/>
      <c r="L4" s="43"/>
      <c r="M4" s="47"/>
      <c r="N4" s="48"/>
    </row>
    <row r="5" spans="1:14" ht="15" customHeight="1" thickTop="1" thickBot="1">
      <c r="A5" s="13" t="s">
        <v>6</v>
      </c>
      <c r="B5" s="6">
        <v>3</v>
      </c>
      <c r="C5" s="8" t="s">
        <v>23</v>
      </c>
      <c r="D5" s="6" t="s">
        <v>25</v>
      </c>
      <c r="E5" s="5">
        <v>3.4</v>
      </c>
      <c r="F5" s="6">
        <v>1</v>
      </c>
      <c r="G5" s="21">
        <f t="shared" ref="G5:G29" si="0">E5*F5</f>
        <v>3.4</v>
      </c>
      <c r="H5" s="40"/>
      <c r="I5" s="40"/>
      <c r="J5" s="42"/>
      <c r="K5" s="43"/>
      <c r="L5" s="43"/>
      <c r="M5" s="47"/>
      <c r="N5" s="48"/>
    </row>
    <row r="6" spans="1:14" ht="15" customHeight="1" thickTop="1" thickBot="1">
      <c r="A6" s="13" t="s">
        <v>6</v>
      </c>
      <c r="B6" s="6">
        <v>4</v>
      </c>
      <c r="C6" s="16" t="s">
        <v>23</v>
      </c>
      <c r="D6" s="6" t="s">
        <v>26</v>
      </c>
      <c r="E6" s="5">
        <v>3.4</v>
      </c>
      <c r="F6" s="6">
        <v>1</v>
      </c>
      <c r="G6" s="21">
        <f t="shared" si="0"/>
        <v>3.4</v>
      </c>
      <c r="H6" s="40"/>
      <c r="I6" s="40"/>
      <c r="J6" s="42"/>
      <c r="K6" s="43"/>
      <c r="L6" s="43"/>
      <c r="M6" s="47"/>
      <c r="N6" s="48"/>
    </row>
    <row r="7" spans="1:14" ht="15" customHeight="1" thickTop="1" thickBot="1">
      <c r="A7" s="9" t="s">
        <v>8</v>
      </c>
      <c r="B7" s="10">
        <v>5</v>
      </c>
      <c r="C7" s="32" t="s">
        <v>23</v>
      </c>
      <c r="D7" s="10" t="s">
        <v>24</v>
      </c>
      <c r="E7" s="11">
        <v>3.4</v>
      </c>
      <c r="F7" s="10">
        <v>1</v>
      </c>
      <c r="G7" s="20">
        <f t="shared" si="0"/>
        <v>3.4</v>
      </c>
      <c r="H7" s="39">
        <f>SUM(G7:G18)</f>
        <v>40.5</v>
      </c>
      <c r="I7" s="40"/>
      <c r="J7" s="42">
        <f>H7/H34</f>
        <v>0.36032028469750887</v>
      </c>
      <c r="K7" s="44">
        <f>I3*J7</f>
        <v>9.1881672597864767</v>
      </c>
      <c r="L7" s="53">
        <f t="shared" ref="L7:N18" si="1">H7+K7</f>
        <v>49.688167259786475</v>
      </c>
      <c r="M7" s="47"/>
      <c r="N7" s="49">
        <f>L7*M3</f>
        <v>2489.4417743327404</v>
      </c>
    </row>
    <row r="8" spans="1:14" ht="15" customHeight="1" thickTop="1" thickBot="1">
      <c r="A8" s="13" t="s">
        <v>8</v>
      </c>
      <c r="B8" s="6">
        <v>6</v>
      </c>
      <c r="C8" s="8" t="s">
        <v>23</v>
      </c>
      <c r="D8" s="6" t="s">
        <v>25</v>
      </c>
      <c r="E8" s="5">
        <v>3.4</v>
      </c>
      <c r="F8" s="6">
        <v>1</v>
      </c>
      <c r="G8" s="21">
        <f t="shared" si="0"/>
        <v>3.4</v>
      </c>
      <c r="H8" s="40"/>
      <c r="I8" s="40"/>
      <c r="J8" s="42"/>
      <c r="K8" s="44"/>
      <c r="L8" s="54">
        <f t="shared" si="1"/>
        <v>0</v>
      </c>
      <c r="M8" s="47"/>
      <c r="N8" s="50">
        <f t="shared" si="1"/>
        <v>0</v>
      </c>
    </row>
    <row r="9" spans="1:14" ht="15" customHeight="1" thickTop="1" thickBot="1">
      <c r="A9" s="13" t="s">
        <v>8</v>
      </c>
      <c r="B9" s="6">
        <v>7</v>
      </c>
      <c r="C9" s="8" t="s">
        <v>23</v>
      </c>
      <c r="D9" s="6" t="s">
        <v>26</v>
      </c>
      <c r="E9" s="5">
        <v>3.4</v>
      </c>
      <c r="F9" s="6">
        <v>1</v>
      </c>
      <c r="G9" s="21">
        <f t="shared" si="0"/>
        <v>3.4</v>
      </c>
      <c r="H9" s="40"/>
      <c r="I9" s="40"/>
      <c r="J9" s="42"/>
      <c r="K9" s="44"/>
      <c r="L9" s="54">
        <f t="shared" si="1"/>
        <v>0</v>
      </c>
      <c r="M9" s="47"/>
      <c r="N9" s="50">
        <f t="shared" si="1"/>
        <v>0</v>
      </c>
    </row>
    <row r="10" spans="1:14" ht="15" customHeight="1" thickTop="1" thickBot="1">
      <c r="A10" s="13" t="s">
        <v>8</v>
      </c>
      <c r="B10" s="6">
        <v>8</v>
      </c>
      <c r="C10" s="8" t="s">
        <v>27</v>
      </c>
      <c r="D10" s="6" t="s">
        <v>28</v>
      </c>
      <c r="E10" s="5">
        <v>4.5</v>
      </c>
      <c r="F10" s="6">
        <v>1</v>
      </c>
      <c r="G10" s="21">
        <f t="shared" si="0"/>
        <v>4.5</v>
      </c>
      <c r="H10" s="40"/>
      <c r="I10" s="40"/>
      <c r="J10" s="42"/>
      <c r="K10" s="44"/>
      <c r="L10" s="54">
        <f t="shared" si="1"/>
        <v>0</v>
      </c>
      <c r="M10" s="47"/>
      <c r="N10" s="50">
        <f t="shared" si="1"/>
        <v>0</v>
      </c>
    </row>
    <row r="11" spans="1:14" ht="15" customHeight="1" thickTop="1" thickBot="1">
      <c r="A11" s="13" t="s">
        <v>8</v>
      </c>
      <c r="B11" s="6">
        <v>9</v>
      </c>
      <c r="C11" s="8" t="s">
        <v>29</v>
      </c>
      <c r="D11" s="6">
        <v>2</v>
      </c>
      <c r="E11" s="5">
        <v>3</v>
      </c>
      <c r="F11" s="6">
        <v>1</v>
      </c>
      <c r="G11" s="21">
        <f t="shared" si="0"/>
        <v>3</v>
      </c>
      <c r="H11" s="40"/>
      <c r="I11" s="40"/>
      <c r="J11" s="42"/>
      <c r="K11" s="44"/>
      <c r="L11" s="54">
        <f t="shared" si="1"/>
        <v>0</v>
      </c>
      <c r="M11" s="47"/>
      <c r="N11" s="50">
        <f t="shared" si="1"/>
        <v>0</v>
      </c>
    </row>
    <row r="12" spans="1:14" ht="15" customHeight="1" thickTop="1" thickBot="1">
      <c r="A12" s="13" t="s">
        <v>8</v>
      </c>
      <c r="B12" s="6">
        <v>10</v>
      </c>
      <c r="C12" s="8" t="s">
        <v>30</v>
      </c>
      <c r="D12" s="6" t="s">
        <v>10</v>
      </c>
      <c r="E12" s="5">
        <v>2.8</v>
      </c>
      <c r="F12" s="6">
        <v>1</v>
      </c>
      <c r="G12" s="21">
        <f t="shared" si="0"/>
        <v>2.8</v>
      </c>
      <c r="H12" s="40"/>
      <c r="I12" s="40"/>
      <c r="J12" s="42"/>
      <c r="K12" s="44"/>
      <c r="L12" s="54">
        <f t="shared" si="1"/>
        <v>0</v>
      </c>
      <c r="M12" s="47"/>
      <c r="N12" s="50">
        <f t="shared" si="1"/>
        <v>0</v>
      </c>
    </row>
    <row r="13" spans="1:14" ht="15" customHeight="1" thickTop="1" thickBot="1">
      <c r="A13" s="13" t="s">
        <v>8</v>
      </c>
      <c r="B13" s="6">
        <v>11</v>
      </c>
      <c r="C13" s="8" t="s">
        <v>30</v>
      </c>
      <c r="D13" s="6" t="s">
        <v>10</v>
      </c>
      <c r="E13" s="5">
        <v>3</v>
      </c>
      <c r="F13" s="6">
        <v>1</v>
      </c>
      <c r="G13" s="21">
        <f t="shared" si="0"/>
        <v>3</v>
      </c>
      <c r="H13" s="40"/>
      <c r="I13" s="40"/>
      <c r="J13" s="42"/>
      <c r="K13" s="44"/>
      <c r="L13" s="54">
        <f t="shared" si="1"/>
        <v>0</v>
      </c>
      <c r="M13" s="47"/>
      <c r="N13" s="50">
        <f t="shared" si="1"/>
        <v>0</v>
      </c>
    </row>
    <row r="14" spans="1:14" ht="15" customHeight="1" thickTop="1" thickBot="1">
      <c r="A14" s="13" t="s">
        <v>8</v>
      </c>
      <c r="B14" s="6">
        <v>12</v>
      </c>
      <c r="C14" s="8" t="s">
        <v>31</v>
      </c>
      <c r="D14" s="6" t="s">
        <v>10</v>
      </c>
      <c r="E14" s="5">
        <v>3.2</v>
      </c>
      <c r="F14" s="6">
        <v>1</v>
      </c>
      <c r="G14" s="21">
        <f t="shared" si="0"/>
        <v>3.2</v>
      </c>
      <c r="H14" s="40"/>
      <c r="I14" s="40"/>
      <c r="J14" s="42"/>
      <c r="K14" s="44"/>
      <c r="L14" s="54">
        <f t="shared" si="1"/>
        <v>0</v>
      </c>
      <c r="M14" s="47"/>
      <c r="N14" s="50">
        <f t="shared" si="1"/>
        <v>0</v>
      </c>
    </row>
    <row r="15" spans="1:14" ht="15" customHeight="1" thickTop="1" thickBot="1">
      <c r="A15" s="13" t="s">
        <v>8</v>
      </c>
      <c r="B15" s="6">
        <v>13</v>
      </c>
      <c r="C15" s="8" t="s">
        <v>32</v>
      </c>
      <c r="D15" s="6" t="s">
        <v>12</v>
      </c>
      <c r="E15" s="5">
        <v>3</v>
      </c>
      <c r="F15" s="6">
        <v>1</v>
      </c>
      <c r="G15" s="21">
        <f t="shared" si="0"/>
        <v>3</v>
      </c>
      <c r="H15" s="40"/>
      <c r="I15" s="40"/>
      <c r="J15" s="42"/>
      <c r="K15" s="44"/>
      <c r="L15" s="54">
        <f t="shared" si="1"/>
        <v>0</v>
      </c>
      <c r="M15" s="47"/>
      <c r="N15" s="50">
        <f t="shared" si="1"/>
        <v>0</v>
      </c>
    </row>
    <row r="16" spans="1:14" ht="15" customHeight="1" thickTop="1" thickBot="1">
      <c r="A16" s="13" t="s">
        <v>8</v>
      </c>
      <c r="B16" s="6">
        <v>14</v>
      </c>
      <c r="C16" s="8" t="s">
        <v>32</v>
      </c>
      <c r="D16" s="6" t="s">
        <v>7</v>
      </c>
      <c r="E16" s="5">
        <v>3</v>
      </c>
      <c r="F16" s="6">
        <v>1</v>
      </c>
      <c r="G16" s="21">
        <f t="shared" si="0"/>
        <v>3</v>
      </c>
      <c r="H16" s="40"/>
      <c r="I16" s="40"/>
      <c r="J16" s="42"/>
      <c r="K16" s="44"/>
      <c r="L16" s="54">
        <f t="shared" si="1"/>
        <v>0</v>
      </c>
      <c r="M16" s="47"/>
      <c r="N16" s="50">
        <f t="shared" si="1"/>
        <v>0</v>
      </c>
    </row>
    <row r="17" spans="1:14" ht="15" customHeight="1" thickTop="1" thickBot="1">
      <c r="A17" s="13" t="s">
        <v>8</v>
      </c>
      <c r="B17" s="6">
        <v>15</v>
      </c>
      <c r="C17" s="8" t="s">
        <v>33</v>
      </c>
      <c r="D17" s="6" t="s">
        <v>34</v>
      </c>
      <c r="E17" s="5">
        <v>3.9</v>
      </c>
      <c r="F17" s="6">
        <v>1</v>
      </c>
      <c r="G17" s="21">
        <f t="shared" si="0"/>
        <v>3.9</v>
      </c>
      <c r="H17" s="40"/>
      <c r="I17" s="40"/>
      <c r="J17" s="42"/>
      <c r="K17" s="44"/>
      <c r="L17" s="54">
        <f t="shared" si="1"/>
        <v>0</v>
      </c>
      <c r="M17" s="47"/>
      <c r="N17" s="50">
        <f t="shared" si="1"/>
        <v>0</v>
      </c>
    </row>
    <row r="18" spans="1:14" ht="15.75" customHeight="1" thickTop="1" thickBot="1">
      <c r="A18" s="14" t="s">
        <v>8</v>
      </c>
      <c r="B18" s="15">
        <v>16</v>
      </c>
      <c r="C18" s="16" t="s">
        <v>33</v>
      </c>
      <c r="D18" s="6" t="s">
        <v>7</v>
      </c>
      <c r="E18" s="17">
        <v>3.9</v>
      </c>
      <c r="F18" s="15">
        <v>1</v>
      </c>
      <c r="G18" s="22">
        <f t="shared" si="0"/>
        <v>3.9</v>
      </c>
      <c r="H18" s="41"/>
      <c r="I18" s="40"/>
      <c r="J18" s="42"/>
      <c r="K18" s="44"/>
      <c r="L18" s="55">
        <f t="shared" si="1"/>
        <v>0</v>
      </c>
      <c r="M18" s="47"/>
      <c r="N18" s="51">
        <f t="shared" si="1"/>
        <v>0</v>
      </c>
    </row>
    <row r="19" spans="1:14" ht="15" customHeight="1" thickTop="1" thickBot="1">
      <c r="A19" s="9" t="s">
        <v>11</v>
      </c>
      <c r="B19" s="10">
        <v>17</v>
      </c>
      <c r="C19" s="32" t="s">
        <v>23</v>
      </c>
      <c r="D19" s="10" t="s">
        <v>24</v>
      </c>
      <c r="E19" s="11">
        <v>3.4</v>
      </c>
      <c r="F19" s="10">
        <v>1</v>
      </c>
      <c r="G19" s="20">
        <f t="shared" si="0"/>
        <v>3.4</v>
      </c>
      <c r="H19" s="39">
        <f>SUM(G19:G29)</f>
        <v>43</v>
      </c>
      <c r="I19" s="40"/>
      <c r="J19" s="42">
        <f>H19/H34</f>
        <v>0.38256227758007116</v>
      </c>
      <c r="K19" s="44">
        <f>I3*J19</f>
        <v>9.755338078291814</v>
      </c>
      <c r="L19" s="44">
        <f>H19+K19</f>
        <v>52.755338078291814</v>
      </c>
      <c r="M19" s="47"/>
      <c r="N19" s="52">
        <f>L19*M3</f>
        <v>2643.1110196619215</v>
      </c>
    </row>
    <row r="20" spans="1:14" ht="15" customHeight="1" thickTop="1" thickBot="1">
      <c r="A20" s="13" t="s">
        <v>11</v>
      </c>
      <c r="B20" s="6">
        <v>18</v>
      </c>
      <c r="C20" s="8" t="s">
        <v>23</v>
      </c>
      <c r="D20" s="6" t="s">
        <v>25</v>
      </c>
      <c r="E20" s="5">
        <v>3.4</v>
      </c>
      <c r="F20" s="6">
        <v>1</v>
      </c>
      <c r="G20" s="21">
        <f t="shared" si="0"/>
        <v>3.4</v>
      </c>
      <c r="H20" s="40"/>
      <c r="I20" s="40"/>
      <c r="J20" s="42"/>
      <c r="K20" s="44"/>
      <c r="L20" s="44"/>
      <c r="M20" s="47"/>
      <c r="N20" s="52"/>
    </row>
    <row r="21" spans="1:14" ht="15" customHeight="1" thickTop="1" thickBot="1">
      <c r="A21" s="13" t="s">
        <v>11</v>
      </c>
      <c r="B21" s="6">
        <v>19</v>
      </c>
      <c r="C21" s="8" t="s">
        <v>23</v>
      </c>
      <c r="D21" s="6" t="s">
        <v>26</v>
      </c>
      <c r="E21" s="5">
        <v>3.4</v>
      </c>
      <c r="F21" s="6">
        <v>1</v>
      </c>
      <c r="G21" s="21">
        <f t="shared" si="0"/>
        <v>3.4</v>
      </c>
      <c r="H21" s="40"/>
      <c r="I21" s="40"/>
      <c r="J21" s="42"/>
      <c r="K21" s="44"/>
      <c r="L21" s="44"/>
      <c r="M21" s="47"/>
      <c r="N21" s="52"/>
    </row>
    <row r="22" spans="1:14" ht="15" customHeight="1" thickTop="1" thickBot="1">
      <c r="A22" s="13" t="s">
        <v>11</v>
      </c>
      <c r="B22" s="6">
        <v>20</v>
      </c>
      <c r="C22" s="8" t="s">
        <v>23</v>
      </c>
      <c r="D22" s="6" t="s">
        <v>35</v>
      </c>
      <c r="E22" s="5">
        <v>3.4</v>
      </c>
      <c r="F22" s="6">
        <v>2</v>
      </c>
      <c r="G22" s="21">
        <f t="shared" si="0"/>
        <v>6.8</v>
      </c>
      <c r="H22" s="40"/>
      <c r="I22" s="40"/>
      <c r="J22" s="42"/>
      <c r="K22" s="44"/>
      <c r="L22" s="44"/>
      <c r="M22" s="47"/>
      <c r="N22" s="52"/>
    </row>
    <row r="23" spans="1:14" ht="15" customHeight="1" thickTop="1" thickBot="1">
      <c r="A23" s="13" t="s">
        <v>11</v>
      </c>
      <c r="B23" s="6">
        <v>21</v>
      </c>
      <c r="C23" s="8" t="s">
        <v>23</v>
      </c>
      <c r="D23" s="6" t="s">
        <v>36</v>
      </c>
      <c r="E23" s="5">
        <v>3.4</v>
      </c>
      <c r="F23" s="6">
        <v>2</v>
      </c>
      <c r="G23" s="21">
        <f t="shared" si="0"/>
        <v>6.8</v>
      </c>
      <c r="H23" s="40"/>
      <c r="I23" s="40"/>
      <c r="J23" s="42"/>
      <c r="K23" s="44"/>
      <c r="L23" s="44"/>
      <c r="M23" s="47"/>
      <c r="N23" s="52"/>
    </row>
    <row r="24" spans="1:14" ht="15" customHeight="1" thickTop="1" thickBot="1">
      <c r="A24" s="13" t="s">
        <v>11</v>
      </c>
      <c r="B24" s="6">
        <v>22</v>
      </c>
      <c r="C24" s="8" t="s">
        <v>37</v>
      </c>
      <c r="D24" s="6"/>
      <c r="E24" s="5">
        <v>3</v>
      </c>
      <c r="F24" s="6">
        <v>1</v>
      </c>
      <c r="G24" s="21">
        <f t="shared" si="0"/>
        <v>3</v>
      </c>
      <c r="H24" s="40"/>
      <c r="I24" s="40"/>
      <c r="J24" s="42"/>
      <c r="K24" s="44"/>
      <c r="L24" s="44"/>
      <c r="M24" s="47"/>
      <c r="N24" s="52"/>
    </row>
    <row r="25" spans="1:14" ht="15" customHeight="1" thickTop="1" thickBot="1">
      <c r="A25" s="13" t="s">
        <v>11</v>
      </c>
      <c r="B25" s="6">
        <v>23</v>
      </c>
      <c r="C25" s="8" t="s">
        <v>38</v>
      </c>
      <c r="D25" s="6" t="s">
        <v>39</v>
      </c>
      <c r="E25" s="5">
        <v>3.4</v>
      </c>
      <c r="F25" s="6">
        <v>1</v>
      </c>
      <c r="G25" s="21">
        <f t="shared" si="0"/>
        <v>3.4</v>
      </c>
      <c r="H25" s="40"/>
      <c r="I25" s="40"/>
      <c r="J25" s="42"/>
      <c r="K25" s="44"/>
      <c r="L25" s="44"/>
      <c r="M25" s="47"/>
      <c r="N25" s="52"/>
    </row>
    <row r="26" spans="1:14" ht="15" customHeight="1" thickTop="1" thickBot="1">
      <c r="A26" s="13" t="s">
        <v>11</v>
      </c>
      <c r="B26" s="6">
        <v>24</v>
      </c>
      <c r="C26" s="8" t="s">
        <v>38</v>
      </c>
      <c r="D26" s="6" t="s">
        <v>40</v>
      </c>
      <c r="E26" s="5">
        <v>3.4</v>
      </c>
      <c r="F26" s="6">
        <v>1</v>
      </c>
      <c r="G26" s="21">
        <f t="shared" si="0"/>
        <v>3.4</v>
      </c>
      <c r="H26" s="40"/>
      <c r="I26" s="40"/>
      <c r="J26" s="42"/>
      <c r="K26" s="44"/>
      <c r="L26" s="44"/>
      <c r="M26" s="47"/>
      <c r="N26" s="52"/>
    </row>
    <row r="27" spans="1:14" ht="15" customHeight="1" thickTop="1" thickBot="1">
      <c r="A27" s="13" t="s">
        <v>11</v>
      </c>
      <c r="B27" s="6">
        <v>25</v>
      </c>
      <c r="C27" s="60" t="s">
        <v>45</v>
      </c>
      <c r="D27" s="6" t="s">
        <v>46</v>
      </c>
      <c r="E27" s="5">
        <v>3</v>
      </c>
      <c r="F27" s="6">
        <v>1</v>
      </c>
      <c r="G27" s="21">
        <f t="shared" si="0"/>
        <v>3</v>
      </c>
      <c r="H27" s="40"/>
      <c r="I27" s="40"/>
      <c r="J27" s="42"/>
      <c r="K27" s="44"/>
      <c r="L27" s="44"/>
      <c r="M27" s="47"/>
      <c r="N27" s="52"/>
    </row>
    <row r="28" spans="1:14" ht="15" customHeight="1" thickTop="1" thickBot="1">
      <c r="A28" s="13" t="s">
        <v>11</v>
      </c>
      <c r="B28" s="6">
        <v>26</v>
      </c>
      <c r="C28" s="60" t="s">
        <v>45</v>
      </c>
      <c r="D28" s="6" t="s">
        <v>47</v>
      </c>
      <c r="E28" s="5">
        <v>3</v>
      </c>
      <c r="F28" s="6">
        <v>1</v>
      </c>
      <c r="G28" s="21">
        <f t="shared" si="0"/>
        <v>3</v>
      </c>
      <c r="H28" s="40"/>
      <c r="I28" s="40"/>
      <c r="J28" s="42"/>
      <c r="K28" s="44"/>
      <c r="L28" s="44"/>
      <c r="M28" s="47"/>
      <c r="N28" s="52"/>
    </row>
    <row r="29" spans="1:14" ht="15" customHeight="1" thickTop="1" thickBot="1">
      <c r="A29" s="13" t="s">
        <v>11</v>
      </c>
      <c r="B29" s="6">
        <v>27</v>
      </c>
      <c r="C29" s="16" t="s">
        <v>38</v>
      </c>
      <c r="D29" s="6" t="s">
        <v>41</v>
      </c>
      <c r="E29" s="5">
        <v>3.4</v>
      </c>
      <c r="F29" s="6">
        <v>1</v>
      </c>
      <c r="G29" s="21">
        <f t="shared" si="0"/>
        <v>3.4</v>
      </c>
      <c r="H29" s="40"/>
      <c r="I29" s="40"/>
      <c r="J29" s="42"/>
      <c r="K29" s="44"/>
      <c r="L29" s="44"/>
      <c r="M29" s="47"/>
      <c r="N29" s="52"/>
    </row>
    <row r="30" spans="1:14" ht="15" customHeight="1" thickTop="1" thickBot="1">
      <c r="A30" s="9" t="s">
        <v>13</v>
      </c>
      <c r="B30" s="10">
        <v>28</v>
      </c>
      <c r="C30" s="32" t="s">
        <v>23</v>
      </c>
      <c r="D30" s="10" t="s">
        <v>24</v>
      </c>
      <c r="E30" s="11">
        <v>3.4</v>
      </c>
      <c r="F30" s="10">
        <v>1</v>
      </c>
      <c r="G30" s="12">
        <f t="shared" ref="G30:G33" si="2">E30*F30</f>
        <v>3.4</v>
      </c>
      <c r="H30" s="34">
        <f>SUM(G30:G33)</f>
        <v>15.2</v>
      </c>
      <c r="I30" s="40"/>
      <c r="J30" s="42">
        <f>H30/H34</f>
        <v>0.13523131672597863</v>
      </c>
      <c r="K30" s="44">
        <f>I3*J30</f>
        <v>3.4483985765124552</v>
      </c>
      <c r="L30" s="44">
        <f>H30+K30</f>
        <v>18.648398576512456</v>
      </c>
      <c r="M30" s="47"/>
      <c r="N30" s="52">
        <f>L30*M3</f>
        <v>934.30901160142355</v>
      </c>
    </row>
    <row r="31" spans="1:14" ht="15" customHeight="1" thickTop="1" thickBot="1">
      <c r="A31" s="13" t="s">
        <v>13</v>
      </c>
      <c r="B31" s="6">
        <v>29</v>
      </c>
      <c r="C31" s="8" t="s">
        <v>23</v>
      </c>
      <c r="D31" s="6" t="s">
        <v>25</v>
      </c>
      <c r="E31" s="5">
        <v>3.4</v>
      </c>
      <c r="F31" s="6">
        <v>1</v>
      </c>
      <c r="G31" s="7">
        <f t="shared" si="2"/>
        <v>3.4</v>
      </c>
      <c r="H31" s="35"/>
      <c r="I31" s="40"/>
      <c r="J31" s="42"/>
      <c r="K31" s="44"/>
      <c r="L31" s="44"/>
      <c r="M31" s="47"/>
      <c r="N31" s="52"/>
    </row>
    <row r="32" spans="1:14" ht="15" customHeight="1" thickTop="1" thickBot="1">
      <c r="A32" s="13" t="s">
        <v>13</v>
      </c>
      <c r="B32" s="6">
        <v>30</v>
      </c>
      <c r="C32" s="8" t="s">
        <v>23</v>
      </c>
      <c r="D32" s="6" t="s">
        <v>26</v>
      </c>
      <c r="E32" s="5">
        <v>3.4</v>
      </c>
      <c r="F32" s="6">
        <v>1</v>
      </c>
      <c r="G32" s="7">
        <f t="shared" si="2"/>
        <v>3.4</v>
      </c>
      <c r="H32" s="35"/>
      <c r="I32" s="40"/>
      <c r="J32" s="42"/>
      <c r="K32" s="44"/>
      <c r="L32" s="44"/>
      <c r="M32" s="47"/>
      <c r="N32" s="52"/>
    </row>
    <row r="33" spans="1:14" ht="15" customHeight="1" thickTop="1" thickBot="1">
      <c r="A33" s="13" t="s">
        <v>13</v>
      </c>
      <c r="B33" s="6">
        <v>31</v>
      </c>
      <c r="C33" s="2" t="s">
        <v>42</v>
      </c>
      <c r="D33" s="6" t="s">
        <v>7</v>
      </c>
      <c r="E33" s="5">
        <v>5</v>
      </c>
      <c r="F33" s="6">
        <v>1</v>
      </c>
      <c r="G33" s="7">
        <f t="shared" si="2"/>
        <v>5</v>
      </c>
      <c r="H33" s="35"/>
      <c r="I33" s="40"/>
      <c r="J33" s="42"/>
      <c r="K33" s="44"/>
      <c r="L33" s="44"/>
      <c r="M33" s="47"/>
      <c r="N33" s="52"/>
    </row>
    <row r="34" spans="1:14" ht="22.5" thickTop="1" thickBot="1">
      <c r="A34" s="36" t="s">
        <v>16</v>
      </c>
      <c r="B34" s="37"/>
      <c r="C34" s="37"/>
      <c r="D34" s="37"/>
      <c r="E34" s="37"/>
      <c r="F34" s="37"/>
      <c r="G34" s="38"/>
      <c r="H34" s="23">
        <f>SUM(H3:H33)</f>
        <v>112.4</v>
      </c>
      <c r="I34" s="23">
        <f>I3</f>
        <v>25.5</v>
      </c>
      <c r="J34" s="24">
        <f>SUM(J3:J33)</f>
        <v>1</v>
      </c>
      <c r="K34" s="25">
        <f>I34*J34</f>
        <v>25.5</v>
      </c>
      <c r="L34" s="25">
        <f>SUM(L3:L33)</f>
        <v>137.9</v>
      </c>
      <c r="M34" s="23"/>
      <c r="N34" s="31">
        <f>SUM(N3:N33)</f>
        <v>6908.9692700000005</v>
      </c>
    </row>
  </sheetData>
  <mergeCells count="24">
    <mergeCell ref="A1:N1"/>
    <mergeCell ref="L30:L33"/>
    <mergeCell ref="M3:M33"/>
    <mergeCell ref="N3:N6"/>
    <mergeCell ref="N7:N18"/>
    <mergeCell ref="N19:N29"/>
    <mergeCell ref="N30:N33"/>
    <mergeCell ref="L3:L6"/>
    <mergeCell ref="L7:L18"/>
    <mergeCell ref="L19:L29"/>
    <mergeCell ref="J30:J33"/>
    <mergeCell ref="K3:K6"/>
    <mergeCell ref="K7:K18"/>
    <mergeCell ref="K19:K29"/>
    <mergeCell ref="K30:K33"/>
    <mergeCell ref="J3:J6"/>
    <mergeCell ref="J7:J18"/>
    <mergeCell ref="J19:J29"/>
    <mergeCell ref="H30:H33"/>
    <mergeCell ref="A34:G34"/>
    <mergeCell ref="I3:I33"/>
    <mergeCell ref="H3:H6"/>
    <mergeCell ref="H7:H18"/>
    <mergeCell ref="H19:H29"/>
  </mergeCells>
  <hyperlinks>
    <hyperlink ref="C3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9" r:id="rId24"/>
    <hyperlink ref="C30" r:id="rId25"/>
    <hyperlink ref="C31" r:id="rId26"/>
    <hyperlink ref="C32" r:id="rId27"/>
    <hyperlink ref="C33" r:id="rId28"/>
    <hyperlink ref="C4" r:id="rId29"/>
    <hyperlink ref="C27" r:id="rId30"/>
    <hyperlink ref="C28" r:id="rId31"/>
  </hyperlinks>
  <pageMargins left="0.7" right="0.7" top="0.75" bottom="0.75" header="0.3" footer="0.3"/>
  <pageSetup paperSize="9" orientation="portrait" horizontalDpi="180" verticalDpi="180"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2014-02-17T23:11:51Z</dcterms:modified>
</cp:coreProperties>
</file>