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7" i="1"/>
  <c r="N16"/>
  <c r="N15"/>
  <c r="N14"/>
  <c r="N13"/>
  <c r="N12"/>
  <c r="N11"/>
  <c r="N10"/>
  <c r="N9"/>
  <c r="N8"/>
  <c r="N7"/>
  <c r="M31"/>
  <c r="L7"/>
  <c r="L8"/>
  <c r="L9"/>
  <c r="L10"/>
  <c r="L11"/>
  <c r="L12"/>
  <c r="L13"/>
  <c r="L14"/>
  <c r="L15"/>
  <c r="L16"/>
  <c r="L17"/>
  <c r="I31"/>
  <c r="G27"/>
  <c r="G28"/>
  <c r="G29"/>
  <c r="G30"/>
  <c r="G18"/>
  <c r="G19"/>
  <c r="G20"/>
  <c r="G21"/>
  <c r="G22"/>
  <c r="G23"/>
  <c r="G24"/>
  <c r="G25"/>
  <c r="G26"/>
  <c r="G4"/>
  <c r="G5"/>
  <c r="G6"/>
  <c r="G7"/>
  <c r="G8"/>
  <c r="G9"/>
  <c r="G10"/>
  <c r="G11"/>
  <c r="G12"/>
  <c r="G13"/>
  <c r="G14"/>
  <c r="G15"/>
  <c r="G16"/>
  <c r="G17"/>
  <c r="G3"/>
  <c r="H27" l="1"/>
  <c r="H3"/>
  <c r="H18"/>
  <c r="H6"/>
  <c r="H31" l="1"/>
  <c r="J6" l="1"/>
  <c r="K6" s="1"/>
  <c r="L6" s="1"/>
  <c r="N6" s="1"/>
  <c r="J18"/>
  <c r="K18" s="1"/>
  <c r="L18" s="1"/>
  <c r="N18" s="1"/>
  <c r="J3"/>
  <c r="K3" s="1"/>
  <c r="L3" s="1"/>
  <c r="J27"/>
  <c r="K27" s="1"/>
  <c r="L27" s="1"/>
  <c r="N27" s="1"/>
  <c r="J31" l="1"/>
  <c r="K31" s="1"/>
  <c r="L31"/>
  <c r="N3"/>
  <c r="N31" s="1"/>
</calcChain>
</file>

<file path=xl/sharedStrings.xml><?xml version="1.0" encoding="utf-8"?>
<sst xmlns="http://schemas.openxmlformats.org/spreadsheetml/2006/main" count="98" uniqueCount="43">
  <si>
    <t>nickname</t>
  </si>
  <si>
    <t>#</t>
  </si>
  <si>
    <t>link</t>
  </si>
  <si>
    <t>q-ty</t>
  </si>
  <si>
    <t>price per unit, euro</t>
  </si>
  <si>
    <t>SUM</t>
  </si>
  <si>
    <t>BRABUS</t>
  </si>
  <si>
    <t>Fl. Pink</t>
  </si>
  <si>
    <t>Южный</t>
  </si>
  <si>
    <t>Size / Color</t>
  </si>
  <si>
    <t>Gold</t>
  </si>
  <si>
    <t>kmc</t>
  </si>
  <si>
    <t>Fl. Orange</t>
  </si>
  <si>
    <t>dissoder</t>
  </si>
  <si>
    <t>TOTAL</t>
  </si>
  <si>
    <t>EMS Shipping</t>
  </si>
  <si>
    <t>TOTAL:</t>
  </si>
  <si>
    <t>Доля в Заказе %</t>
  </si>
  <si>
    <t>Доля в заказе евро</t>
  </si>
  <si>
    <t>EURO RATE</t>
  </si>
  <si>
    <t>Итого с учетом доставки евро</t>
  </si>
  <si>
    <t xml:space="preserve">Итого с учетом доставки рубли </t>
  </si>
  <si>
    <t xml:space="preserve">Mozer 2014 January </t>
  </si>
  <si>
    <t>http://www.romanmoser.com/site/shop/product/CB_Shop_Product_Detail.php?product_id=194</t>
  </si>
  <si>
    <t>PEARL VIOLET </t>
  </si>
  <si>
    <t>PEARL MIRAGE</t>
  </si>
  <si>
    <t>ULTRA VIOLET</t>
  </si>
  <si>
    <t>http://www.romanmoser.com/site/shop/product/CB_Shop_Product_Detail.php?product_id=433</t>
  </si>
  <si>
    <t>4/0</t>
  </si>
  <si>
    <t>http://www.romanmoser.com/site/shop/product/CB_Shop_Product_Detail.php?product_id=434</t>
  </si>
  <si>
    <t>http://www.romanmoser.com/site/shop/product/CB_Shop_Product_Detail.php?product_id=403</t>
  </si>
  <si>
    <t>http://www.romanmoser.com/site/shop/product/CB_Shop_Product_Detail.php?product_id=405</t>
  </si>
  <si>
    <t>http://www.romanmoser.com/site/shop/product/CB_Shop_Product_Detail.php?product_id=343</t>
  </si>
  <si>
    <t>http://www.romanmoser.com/site/shop/product/CB_Shop_Product_Detail.php?product_id=412</t>
  </si>
  <si>
    <t>Fl. Fire Orange</t>
  </si>
  <si>
    <t>Pearl Turguoise</t>
  </si>
  <si>
    <t xml:space="preserve">Holographic </t>
  </si>
  <si>
    <t>http://www.romanmoser.com/site/shop/product/CB_Shop_Product_Detail.php?product_id=347</t>
  </si>
  <si>
    <t>http://www.romanmoser.com/site/shop/product/CB_Shop_Product_Detail.php?product_id=327</t>
  </si>
  <si>
    <t>amber</t>
  </si>
  <si>
    <t xml:space="preserve">clear </t>
  </si>
  <si>
    <t xml:space="preserve">olive </t>
  </si>
  <si>
    <t>http://www.romanmoser.com/site/shop/product/CB_Shop_Product_Detail.php?product_id=180</t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</si>
</sst>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164" formatCode="_-[$€-2]\ * #,##0.00_-;\-[$€-2]\ * #,##0.00_-;_-[$€-2]\ * &quot;-&quot;??_-;_-@_-"/>
    <numFmt numFmtId="165" formatCode="_-* #,##0.00[$р.-419]_-;\-* #,##0.00[$р.-419]_-;_-* &quot;-&quot;??[$р.-419]_-;_-@_-"/>
    <numFmt numFmtId="166" formatCode="_-* #,##0&quot;р.&quot;_-;\-* #,##0&quot;р.&quot;_-;_-* &quot;-&quot;??&quot;р.&quot;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0" fillId="0" borderId="0" xfId="0" applyAlignment="1">
      <alignment horizontal="center"/>
    </xf>
    <xf numFmtId="0" fontId="3" fillId="0" borderId="1" xfId="3" applyBorder="1" applyAlignment="1" applyProtection="1"/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1" xfId="1" applyNumberFormat="1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3" fillId="0" borderId="1" xfId="3" applyFill="1" applyBorder="1" applyAlignment="1" applyProtection="1"/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0" fillId="0" borderId="5" xfId="1" applyNumberFormat="1" applyFont="1" applyFill="1" applyBorder="1"/>
    <xf numFmtId="0" fontId="0" fillId="0" borderId="5" xfId="0" applyFill="1" applyBorder="1"/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3" fillId="0" borderId="8" xfId="3" applyFill="1" applyBorder="1" applyAlignment="1" applyProtection="1"/>
    <xf numFmtId="164" fontId="0" fillId="0" borderId="8" xfId="1" applyNumberFormat="1" applyFont="1" applyFill="1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5" xfId="0" applyFill="1" applyBorder="1"/>
    <xf numFmtId="0" fontId="0" fillId="0" borderId="16" xfId="0" applyFill="1" applyBorder="1"/>
    <xf numFmtId="0" fontId="0" fillId="0" borderId="10" xfId="0" applyFill="1" applyBorder="1"/>
    <xf numFmtId="164" fontId="4" fillId="0" borderId="3" xfId="0" applyNumberFormat="1" applyFont="1" applyBorder="1" applyAlignment="1">
      <alignment horizontal="center" vertical="center"/>
    </xf>
    <xf numFmtId="9" fontId="0" fillId="0" borderId="22" xfId="2" applyFont="1" applyBorder="1" applyAlignment="1">
      <alignment horizontal="center" vertical="center"/>
    </xf>
    <xf numFmtId="164" fontId="0" fillId="0" borderId="2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4" fillId="0" borderId="18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166" fontId="6" fillId="2" borderId="22" xfId="1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164" fontId="0" fillId="0" borderId="21" xfId="1" applyNumberFormat="1" applyFont="1" applyBorder="1" applyAlignment="1">
      <alignment horizontal="center" vertical="center"/>
    </xf>
    <xf numFmtId="165" fontId="4" fillId="0" borderId="17" xfId="0" applyNumberFormat="1" applyFont="1" applyFill="1" applyBorder="1" applyAlignment="1">
      <alignment horizontal="center" vertical="center"/>
    </xf>
    <xf numFmtId="165" fontId="4" fillId="0" borderId="18" xfId="0" applyNumberFormat="1" applyFont="1" applyFill="1" applyBorder="1" applyAlignment="1">
      <alignment horizontal="center" vertical="center"/>
    </xf>
    <xf numFmtId="166" fontId="0" fillId="2" borderId="21" xfId="2" applyNumberFormat="1" applyFont="1" applyFill="1" applyBorder="1" applyAlignment="1">
      <alignment horizontal="center" vertical="center"/>
    </xf>
    <xf numFmtId="166" fontId="0" fillId="2" borderId="23" xfId="1" applyNumberFormat="1" applyFont="1" applyFill="1" applyBorder="1" applyAlignment="1">
      <alignment horizontal="center" vertical="center"/>
    </xf>
    <xf numFmtId="166" fontId="0" fillId="2" borderId="18" xfId="1" applyNumberFormat="1" applyFont="1" applyFill="1" applyBorder="1" applyAlignment="1">
      <alignment horizontal="center" vertical="center"/>
    </xf>
    <xf numFmtId="166" fontId="0" fillId="2" borderId="24" xfId="1" applyNumberFormat="1" applyFont="1" applyFill="1" applyBorder="1" applyAlignment="1">
      <alignment horizontal="center" vertical="center"/>
    </xf>
    <xf numFmtId="166" fontId="0" fillId="2" borderId="21" xfId="1" applyNumberFormat="1" applyFont="1" applyFill="1" applyBorder="1" applyAlignment="1">
      <alignment horizontal="center" vertical="center"/>
    </xf>
    <xf numFmtId="164" fontId="0" fillId="0" borderId="21" xfId="2" applyNumberFormat="1" applyFont="1" applyBorder="1" applyAlignment="1">
      <alignment horizontal="center" vertical="center"/>
    </xf>
    <xf numFmtId="164" fontId="0" fillId="0" borderId="23" xfId="1" applyNumberFormat="1" applyFont="1" applyBorder="1" applyAlignment="1">
      <alignment horizontal="center" vertical="center"/>
    </xf>
    <xf numFmtId="164" fontId="0" fillId="0" borderId="18" xfId="1" applyNumberFormat="1" applyFont="1" applyBorder="1" applyAlignment="1">
      <alignment horizontal="center" vertical="center"/>
    </xf>
    <xf numFmtId="164" fontId="0" fillId="0" borderId="24" xfId="1" applyNumberFormat="1" applyFont="1" applyBorder="1" applyAlignment="1">
      <alignment horizontal="center" vertical="center"/>
    </xf>
    <xf numFmtId="9" fontId="0" fillId="0" borderId="21" xfId="2" applyFont="1" applyBorder="1" applyAlignment="1">
      <alignment horizontal="center" vertical="center"/>
    </xf>
    <xf numFmtId="164" fontId="4" fillId="0" borderId="17" xfId="0" applyNumberFormat="1" applyFont="1" applyFill="1" applyBorder="1" applyAlignment="1">
      <alignment horizontal="center" vertical="center"/>
    </xf>
    <xf numFmtId="164" fontId="4" fillId="0" borderId="18" xfId="0" applyNumberFormat="1" applyFont="1" applyFill="1" applyBorder="1" applyAlignment="1">
      <alignment horizontal="center" vertical="center"/>
    </xf>
    <xf numFmtId="164" fontId="4" fillId="0" borderId="19" xfId="0" applyNumberFormat="1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3" fillId="0" borderId="27" xfId="3" applyFill="1" applyBorder="1" applyAlignment="1" applyProtection="1"/>
    <xf numFmtId="0" fontId="0" fillId="0" borderId="26" xfId="0" applyBorder="1" applyAlignment="1">
      <alignment horizontal="center"/>
    </xf>
  </cellXfs>
  <cellStyles count="4">
    <cellStyle name="Гиперссылка" xfId="3" builtinId="8"/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9" defaultPivotStyle="PivotStyleLight16"/>
  <colors>
    <mruColors>
      <color rgb="FFBE09F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omanmoser.com/site/shop/product/CB_Shop_Product_Detail.php?product_id=434" TargetMode="External"/><Relationship Id="rId13" Type="http://schemas.openxmlformats.org/officeDocument/2006/relationships/hyperlink" Target="http://www.romanmoser.com/site/shop/product/CB_Shop_Product_Detail.php?product_id=343" TargetMode="External"/><Relationship Id="rId18" Type="http://schemas.openxmlformats.org/officeDocument/2006/relationships/hyperlink" Target="http://www.romanmoser.com/site/shop/product/CB_Shop_Product_Detail.php?product_id=194" TargetMode="External"/><Relationship Id="rId26" Type="http://schemas.openxmlformats.org/officeDocument/2006/relationships/hyperlink" Target="http://www.romanmoser.com/site/shop/product/CB_Shop_Product_Detail.php?product_id=194" TargetMode="External"/><Relationship Id="rId3" Type="http://schemas.openxmlformats.org/officeDocument/2006/relationships/hyperlink" Target="http://www.romanmoser.com/site/shop/product/CB_Shop_Product_Detail.php?product_id=194" TargetMode="External"/><Relationship Id="rId21" Type="http://schemas.openxmlformats.org/officeDocument/2006/relationships/hyperlink" Target="http://www.romanmoser.com/site/shop/product/CB_Shop_Product_Detail.php?product_id=347" TargetMode="External"/><Relationship Id="rId7" Type="http://schemas.openxmlformats.org/officeDocument/2006/relationships/hyperlink" Target="http://www.romanmoser.com/site/shop/product/CB_Shop_Product_Detail.php?product_id=433" TargetMode="External"/><Relationship Id="rId12" Type="http://schemas.openxmlformats.org/officeDocument/2006/relationships/hyperlink" Target="http://www.romanmoser.com/site/shop/product/CB_Shop_Product_Detail.php?product_id=343" TargetMode="External"/><Relationship Id="rId17" Type="http://schemas.openxmlformats.org/officeDocument/2006/relationships/hyperlink" Target="http://www.romanmoser.com/site/shop/product/CB_Shop_Product_Detail.php?product_id=194" TargetMode="External"/><Relationship Id="rId25" Type="http://schemas.openxmlformats.org/officeDocument/2006/relationships/hyperlink" Target="http://www.romanmoser.com/site/shop/product/CB_Shop_Product_Detail.php?product_id=194" TargetMode="External"/><Relationship Id="rId2" Type="http://schemas.openxmlformats.org/officeDocument/2006/relationships/hyperlink" Target="http://www.romanmoser.com/site/shop/product/CB_Shop_Product_Detail.php?product_id=194" TargetMode="External"/><Relationship Id="rId16" Type="http://schemas.openxmlformats.org/officeDocument/2006/relationships/hyperlink" Target="http://www.romanmoser.com/site/shop/product/CB_Shop_Product_Detail.php?product_id=194" TargetMode="External"/><Relationship Id="rId20" Type="http://schemas.openxmlformats.org/officeDocument/2006/relationships/hyperlink" Target="http://www.romanmoser.com/site/shop/product/CB_Shop_Product_Detail.php?product_id=194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romanmoser.com/site/shop/product/CB_Shop_Product_Detail.php?product_id=194" TargetMode="External"/><Relationship Id="rId6" Type="http://schemas.openxmlformats.org/officeDocument/2006/relationships/hyperlink" Target="http://www.romanmoser.com/site/shop/product/CB_Shop_Product_Detail.php?product_id=194" TargetMode="External"/><Relationship Id="rId11" Type="http://schemas.openxmlformats.org/officeDocument/2006/relationships/hyperlink" Target="http://www.romanmoser.com/site/shop/product/CB_Shop_Product_Detail.php?product_id=405" TargetMode="External"/><Relationship Id="rId24" Type="http://schemas.openxmlformats.org/officeDocument/2006/relationships/hyperlink" Target="http://www.romanmoser.com/site/shop/product/CB_Shop_Product_Detail.php?product_id=327" TargetMode="External"/><Relationship Id="rId5" Type="http://schemas.openxmlformats.org/officeDocument/2006/relationships/hyperlink" Target="http://www.romanmoser.com/site/shop/product/CB_Shop_Product_Detail.php?product_id=194" TargetMode="External"/><Relationship Id="rId15" Type="http://schemas.openxmlformats.org/officeDocument/2006/relationships/hyperlink" Target="http://www.romanmoser.com/site/shop/product/CB_Shop_Product_Detail.php?product_id=412" TargetMode="External"/><Relationship Id="rId23" Type="http://schemas.openxmlformats.org/officeDocument/2006/relationships/hyperlink" Target="http://www.romanmoser.com/site/shop/product/CB_Shop_Product_Detail.php?product_id=327" TargetMode="External"/><Relationship Id="rId28" Type="http://schemas.openxmlformats.org/officeDocument/2006/relationships/hyperlink" Target="http://www.romanmoser.com/site/shop/product/CB_Shop_Product_Detail.php?product_id=180" TargetMode="External"/><Relationship Id="rId10" Type="http://schemas.openxmlformats.org/officeDocument/2006/relationships/hyperlink" Target="http://www.romanmoser.com/site/shop/product/CB_Shop_Product_Detail.php?product_id=403" TargetMode="External"/><Relationship Id="rId19" Type="http://schemas.openxmlformats.org/officeDocument/2006/relationships/hyperlink" Target="http://www.romanmoser.com/site/shop/product/CB_Shop_Product_Detail.php?product_id=194" TargetMode="External"/><Relationship Id="rId4" Type="http://schemas.openxmlformats.org/officeDocument/2006/relationships/hyperlink" Target="http://www.romanmoser.com/site/shop/product/CB_Shop_Product_Detail.php?product_id=194" TargetMode="External"/><Relationship Id="rId9" Type="http://schemas.openxmlformats.org/officeDocument/2006/relationships/hyperlink" Target="http://www.romanmoser.com/site/shop/product/CB_Shop_Product_Detail.php?product_id=403" TargetMode="External"/><Relationship Id="rId14" Type="http://schemas.openxmlformats.org/officeDocument/2006/relationships/hyperlink" Target="http://www.romanmoser.com/site/shop/product/CB_Shop_Product_Detail.php?product_id=412" TargetMode="External"/><Relationship Id="rId22" Type="http://schemas.openxmlformats.org/officeDocument/2006/relationships/hyperlink" Target="http://www.romanmoser.com/site/shop/product/CB_Shop_Product_Detail.php?product_id=327" TargetMode="External"/><Relationship Id="rId27" Type="http://schemas.openxmlformats.org/officeDocument/2006/relationships/hyperlink" Target="http://www.romanmoser.com/site/shop/product/CB_Shop_Product_Detail.php?product_id=19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topLeftCell="C1" zoomScale="70" zoomScaleNormal="70" workbookViewId="0">
      <selection activeCell="K33" sqref="K33"/>
    </sheetView>
  </sheetViews>
  <sheetFormatPr defaultRowHeight="18.75"/>
  <cols>
    <col min="1" max="1" width="9.5703125" style="1" bestFit="1" customWidth="1"/>
    <col min="2" max="2" width="3.42578125" style="1" bestFit="1" customWidth="1"/>
    <col min="3" max="3" width="88.85546875" bestFit="1" customWidth="1"/>
    <col min="4" max="4" width="22.7109375" style="1" bestFit="1" customWidth="1"/>
    <col min="5" max="5" width="18.28515625" bestFit="1" customWidth="1"/>
    <col min="6" max="6" width="7.42578125" style="1" customWidth="1"/>
    <col min="7" max="7" width="7.42578125" customWidth="1"/>
    <col min="8" max="8" width="15.140625" style="19" customWidth="1"/>
    <col min="9" max="9" width="15.140625" customWidth="1"/>
    <col min="10" max="10" width="15.140625" style="18" customWidth="1"/>
    <col min="11" max="14" width="15.140625" customWidth="1"/>
  </cols>
  <sheetData>
    <row r="1" spans="1:14" ht="19.5" customHeight="1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45.75" thickBot="1">
      <c r="A2" s="26" t="s">
        <v>0</v>
      </c>
      <c r="B2" s="26" t="s">
        <v>1</v>
      </c>
      <c r="C2" s="55" t="s">
        <v>2</v>
      </c>
      <c r="D2" s="3" t="s">
        <v>9</v>
      </c>
      <c r="E2" s="4" t="s">
        <v>4</v>
      </c>
      <c r="F2" s="3" t="s">
        <v>3</v>
      </c>
      <c r="G2" s="27" t="s">
        <v>5</v>
      </c>
      <c r="H2" s="28" t="s">
        <v>14</v>
      </c>
      <c r="I2" s="28" t="s">
        <v>15</v>
      </c>
      <c r="J2" s="29" t="s">
        <v>17</v>
      </c>
      <c r="K2" s="29" t="s">
        <v>18</v>
      </c>
      <c r="L2" s="29" t="s">
        <v>20</v>
      </c>
      <c r="M2" s="28" t="s">
        <v>19</v>
      </c>
      <c r="N2" s="30" t="s">
        <v>21</v>
      </c>
    </row>
    <row r="3" spans="1:14" ht="15" customHeight="1" thickTop="1" thickBot="1">
      <c r="A3" s="9" t="s">
        <v>6</v>
      </c>
      <c r="B3" s="10">
        <v>1</v>
      </c>
      <c r="C3" s="54" t="s">
        <v>23</v>
      </c>
      <c r="D3" s="10" t="s">
        <v>24</v>
      </c>
      <c r="E3" s="11">
        <v>3.4</v>
      </c>
      <c r="F3" s="10">
        <v>1</v>
      </c>
      <c r="G3" s="20">
        <f>E3*F3</f>
        <v>3.4</v>
      </c>
      <c r="H3" s="46">
        <f>SUM(G3:G5)</f>
        <v>10.199999999999999</v>
      </c>
      <c r="I3" s="46">
        <v>40</v>
      </c>
      <c r="J3" s="45">
        <f>H3/H31</f>
        <v>9.9125364431486868E-2</v>
      </c>
      <c r="K3" s="41">
        <f>J3*I3</f>
        <v>3.9650145772594749</v>
      </c>
      <c r="L3" s="41">
        <f>H3+K3</f>
        <v>14.165014577259473</v>
      </c>
      <c r="M3" s="34">
        <v>47</v>
      </c>
      <c r="N3" s="36">
        <f>L3*M3</f>
        <v>665.75568513119526</v>
      </c>
    </row>
    <row r="4" spans="1:14" ht="15" customHeight="1" thickTop="1" thickBot="1">
      <c r="A4" s="13" t="s">
        <v>6</v>
      </c>
      <c r="B4" s="6">
        <v>2</v>
      </c>
      <c r="C4" s="8" t="s">
        <v>23</v>
      </c>
      <c r="D4" s="6" t="s">
        <v>25</v>
      </c>
      <c r="E4" s="5">
        <v>3.4</v>
      </c>
      <c r="F4" s="6">
        <v>1</v>
      </c>
      <c r="G4" s="21">
        <f t="shared" ref="G4:G26" si="0">E4*F4</f>
        <v>3.4</v>
      </c>
      <c r="H4" s="47"/>
      <c r="I4" s="47"/>
      <c r="J4" s="45"/>
      <c r="K4" s="41"/>
      <c r="L4" s="41"/>
      <c r="M4" s="35"/>
      <c r="N4" s="36"/>
    </row>
    <row r="5" spans="1:14" ht="15" customHeight="1" thickTop="1" thickBot="1">
      <c r="A5" s="13" t="s">
        <v>6</v>
      </c>
      <c r="B5" s="6">
        <v>3</v>
      </c>
      <c r="C5" s="16" t="s">
        <v>23</v>
      </c>
      <c r="D5" s="6" t="s">
        <v>26</v>
      </c>
      <c r="E5" s="5">
        <v>3.4</v>
      </c>
      <c r="F5" s="6">
        <v>1</v>
      </c>
      <c r="G5" s="21">
        <f t="shared" si="0"/>
        <v>3.4</v>
      </c>
      <c r="H5" s="47"/>
      <c r="I5" s="47"/>
      <c r="J5" s="45"/>
      <c r="K5" s="41"/>
      <c r="L5" s="41"/>
      <c r="M5" s="35"/>
      <c r="N5" s="36"/>
    </row>
    <row r="6" spans="1:14" ht="15" customHeight="1" thickTop="1" thickBot="1">
      <c r="A6" s="9" t="s">
        <v>8</v>
      </c>
      <c r="B6" s="10">
        <v>9</v>
      </c>
      <c r="C6" s="54" t="s">
        <v>23</v>
      </c>
      <c r="D6" s="10" t="s">
        <v>24</v>
      </c>
      <c r="E6" s="11">
        <v>3.4</v>
      </c>
      <c r="F6" s="10">
        <v>1</v>
      </c>
      <c r="G6" s="20">
        <f t="shared" si="0"/>
        <v>3.4</v>
      </c>
      <c r="H6" s="46">
        <f>SUM(G6:G17)</f>
        <v>40.5</v>
      </c>
      <c r="I6" s="47"/>
      <c r="J6" s="45">
        <f>H6/H31</f>
        <v>0.39358600583090375</v>
      </c>
      <c r="K6" s="33">
        <f>I3*J6</f>
        <v>15.74344023323615</v>
      </c>
      <c r="L6" s="42">
        <f t="shared" ref="L6:N17" si="1">H6+K6</f>
        <v>56.24344023323615</v>
      </c>
      <c r="M6" s="35"/>
      <c r="N6" s="37">
        <f>L6*M3</f>
        <v>2643.4416909620991</v>
      </c>
    </row>
    <row r="7" spans="1:14" ht="15" customHeight="1" thickTop="1" thickBot="1">
      <c r="A7" s="13" t="s">
        <v>8</v>
      </c>
      <c r="B7" s="6">
        <v>10</v>
      </c>
      <c r="C7" s="8" t="s">
        <v>23</v>
      </c>
      <c r="D7" s="6" t="s">
        <v>25</v>
      </c>
      <c r="E7" s="5">
        <v>3.4</v>
      </c>
      <c r="F7" s="6">
        <v>1</v>
      </c>
      <c r="G7" s="21">
        <f t="shared" si="0"/>
        <v>3.4</v>
      </c>
      <c r="H7" s="47"/>
      <c r="I7" s="47"/>
      <c r="J7" s="45"/>
      <c r="K7" s="33"/>
      <c r="L7" s="43">
        <f t="shared" si="1"/>
        <v>0</v>
      </c>
      <c r="M7" s="35"/>
      <c r="N7" s="38">
        <f t="shared" si="1"/>
        <v>0</v>
      </c>
    </row>
    <row r="8" spans="1:14" ht="15" customHeight="1" thickTop="1" thickBot="1">
      <c r="A8" s="13" t="s">
        <v>8</v>
      </c>
      <c r="B8" s="6">
        <v>11</v>
      </c>
      <c r="C8" s="8" t="s">
        <v>23</v>
      </c>
      <c r="D8" s="6" t="s">
        <v>26</v>
      </c>
      <c r="E8" s="5">
        <v>3.4</v>
      </c>
      <c r="F8" s="6">
        <v>1</v>
      </c>
      <c r="G8" s="21">
        <f t="shared" si="0"/>
        <v>3.4</v>
      </c>
      <c r="H8" s="47"/>
      <c r="I8" s="47"/>
      <c r="J8" s="45"/>
      <c r="K8" s="33"/>
      <c r="L8" s="43">
        <f t="shared" si="1"/>
        <v>0</v>
      </c>
      <c r="M8" s="35"/>
      <c r="N8" s="38">
        <f t="shared" si="1"/>
        <v>0</v>
      </c>
    </row>
    <row r="9" spans="1:14" ht="15" customHeight="1" thickTop="1" thickBot="1">
      <c r="A9" s="13" t="s">
        <v>8</v>
      </c>
      <c r="B9" s="6">
        <v>12</v>
      </c>
      <c r="C9" s="8" t="s">
        <v>27</v>
      </c>
      <c r="D9" s="6" t="s">
        <v>28</v>
      </c>
      <c r="E9" s="5">
        <v>4.5</v>
      </c>
      <c r="F9" s="6">
        <v>1</v>
      </c>
      <c r="G9" s="21">
        <f t="shared" si="0"/>
        <v>4.5</v>
      </c>
      <c r="H9" s="47"/>
      <c r="I9" s="47"/>
      <c r="J9" s="45"/>
      <c r="K9" s="33"/>
      <c r="L9" s="43">
        <f t="shared" si="1"/>
        <v>0</v>
      </c>
      <c r="M9" s="35"/>
      <c r="N9" s="38">
        <f t="shared" si="1"/>
        <v>0</v>
      </c>
    </row>
    <row r="10" spans="1:14" ht="15" customHeight="1" thickTop="1" thickBot="1">
      <c r="A10" s="13" t="s">
        <v>8</v>
      </c>
      <c r="B10" s="6">
        <v>13</v>
      </c>
      <c r="C10" s="8" t="s">
        <v>29</v>
      </c>
      <c r="D10" s="6">
        <v>2</v>
      </c>
      <c r="E10" s="5">
        <v>3</v>
      </c>
      <c r="F10" s="6">
        <v>1</v>
      </c>
      <c r="G10" s="21">
        <f t="shared" si="0"/>
        <v>3</v>
      </c>
      <c r="H10" s="47"/>
      <c r="I10" s="47"/>
      <c r="J10" s="45"/>
      <c r="K10" s="33"/>
      <c r="L10" s="43">
        <f t="shared" si="1"/>
        <v>0</v>
      </c>
      <c r="M10" s="35"/>
      <c r="N10" s="38">
        <f t="shared" si="1"/>
        <v>0</v>
      </c>
    </row>
    <row r="11" spans="1:14" ht="15" customHeight="1" thickTop="1" thickBot="1">
      <c r="A11" s="13" t="s">
        <v>8</v>
      </c>
      <c r="B11" s="6">
        <v>14</v>
      </c>
      <c r="C11" s="8" t="s">
        <v>30</v>
      </c>
      <c r="D11" s="6" t="s">
        <v>10</v>
      </c>
      <c r="E11" s="5">
        <v>2.8</v>
      </c>
      <c r="F11" s="6">
        <v>1</v>
      </c>
      <c r="G11" s="21">
        <f t="shared" si="0"/>
        <v>2.8</v>
      </c>
      <c r="H11" s="47"/>
      <c r="I11" s="47"/>
      <c r="J11" s="45"/>
      <c r="K11" s="33"/>
      <c r="L11" s="43">
        <f t="shared" si="1"/>
        <v>0</v>
      </c>
      <c r="M11" s="35"/>
      <c r="N11" s="38">
        <f t="shared" si="1"/>
        <v>0</v>
      </c>
    </row>
    <row r="12" spans="1:14" ht="15" customHeight="1" thickTop="1" thickBot="1">
      <c r="A12" s="13" t="s">
        <v>8</v>
      </c>
      <c r="B12" s="6">
        <v>15</v>
      </c>
      <c r="C12" s="8" t="s">
        <v>30</v>
      </c>
      <c r="D12" s="6" t="s">
        <v>10</v>
      </c>
      <c r="E12" s="5">
        <v>3</v>
      </c>
      <c r="F12" s="6">
        <v>1</v>
      </c>
      <c r="G12" s="21">
        <f t="shared" si="0"/>
        <v>3</v>
      </c>
      <c r="H12" s="47"/>
      <c r="I12" s="47"/>
      <c r="J12" s="45"/>
      <c r="K12" s="33"/>
      <c r="L12" s="43">
        <f t="shared" si="1"/>
        <v>0</v>
      </c>
      <c r="M12" s="35"/>
      <c r="N12" s="38">
        <f t="shared" si="1"/>
        <v>0</v>
      </c>
    </row>
    <row r="13" spans="1:14" ht="15" customHeight="1" thickTop="1" thickBot="1">
      <c r="A13" s="13" t="s">
        <v>8</v>
      </c>
      <c r="B13" s="6">
        <v>16</v>
      </c>
      <c r="C13" s="8" t="s">
        <v>31</v>
      </c>
      <c r="D13" s="6" t="s">
        <v>10</v>
      </c>
      <c r="E13" s="5">
        <v>3.2</v>
      </c>
      <c r="F13" s="6">
        <v>1</v>
      </c>
      <c r="G13" s="21">
        <f t="shared" si="0"/>
        <v>3.2</v>
      </c>
      <c r="H13" s="47"/>
      <c r="I13" s="47"/>
      <c r="J13" s="45"/>
      <c r="K13" s="33"/>
      <c r="L13" s="43">
        <f t="shared" si="1"/>
        <v>0</v>
      </c>
      <c r="M13" s="35"/>
      <c r="N13" s="38">
        <f t="shared" si="1"/>
        <v>0</v>
      </c>
    </row>
    <row r="14" spans="1:14" ht="15" customHeight="1" thickTop="1" thickBot="1">
      <c r="A14" s="13" t="s">
        <v>8</v>
      </c>
      <c r="B14" s="6">
        <v>17</v>
      </c>
      <c r="C14" s="8" t="s">
        <v>32</v>
      </c>
      <c r="D14" s="6" t="s">
        <v>12</v>
      </c>
      <c r="E14" s="5">
        <v>3</v>
      </c>
      <c r="F14" s="6">
        <v>1</v>
      </c>
      <c r="G14" s="21">
        <f t="shared" si="0"/>
        <v>3</v>
      </c>
      <c r="H14" s="47"/>
      <c r="I14" s="47"/>
      <c r="J14" s="45"/>
      <c r="K14" s="33"/>
      <c r="L14" s="43">
        <f t="shared" si="1"/>
        <v>0</v>
      </c>
      <c r="M14" s="35"/>
      <c r="N14" s="38">
        <f t="shared" si="1"/>
        <v>0</v>
      </c>
    </row>
    <row r="15" spans="1:14" ht="15" customHeight="1" thickTop="1" thickBot="1">
      <c r="A15" s="13" t="s">
        <v>8</v>
      </c>
      <c r="B15" s="6">
        <v>18</v>
      </c>
      <c r="C15" s="8" t="s">
        <v>32</v>
      </c>
      <c r="D15" s="6" t="s">
        <v>7</v>
      </c>
      <c r="E15" s="5">
        <v>3</v>
      </c>
      <c r="F15" s="6">
        <v>1</v>
      </c>
      <c r="G15" s="21">
        <f t="shared" si="0"/>
        <v>3</v>
      </c>
      <c r="H15" s="47"/>
      <c r="I15" s="47"/>
      <c r="J15" s="45"/>
      <c r="K15" s="33"/>
      <c r="L15" s="43">
        <f t="shared" si="1"/>
        <v>0</v>
      </c>
      <c r="M15" s="35"/>
      <c r="N15" s="38">
        <f t="shared" si="1"/>
        <v>0</v>
      </c>
    </row>
    <row r="16" spans="1:14" ht="15" customHeight="1" thickTop="1" thickBot="1">
      <c r="A16" s="13" t="s">
        <v>8</v>
      </c>
      <c r="B16" s="6">
        <v>19</v>
      </c>
      <c r="C16" s="8" t="s">
        <v>33</v>
      </c>
      <c r="D16" s="6" t="s">
        <v>34</v>
      </c>
      <c r="E16" s="5">
        <v>3.9</v>
      </c>
      <c r="F16" s="6">
        <v>1</v>
      </c>
      <c r="G16" s="21">
        <f t="shared" si="0"/>
        <v>3.9</v>
      </c>
      <c r="H16" s="47"/>
      <c r="I16" s="47"/>
      <c r="J16" s="45"/>
      <c r="K16" s="33"/>
      <c r="L16" s="43">
        <f t="shared" si="1"/>
        <v>0</v>
      </c>
      <c r="M16" s="35"/>
      <c r="N16" s="38">
        <f t="shared" si="1"/>
        <v>0</v>
      </c>
    </row>
    <row r="17" spans="1:14" ht="15.75" customHeight="1" thickTop="1" thickBot="1">
      <c r="A17" s="14" t="s">
        <v>8</v>
      </c>
      <c r="B17" s="15">
        <v>20</v>
      </c>
      <c r="C17" s="16" t="s">
        <v>33</v>
      </c>
      <c r="D17" s="6" t="s">
        <v>7</v>
      </c>
      <c r="E17" s="17">
        <v>3.9</v>
      </c>
      <c r="F17" s="15">
        <v>1</v>
      </c>
      <c r="G17" s="22">
        <f t="shared" si="0"/>
        <v>3.9</v>
      </c>
      <c r="H17" s="48"/>
      <c r="I17" s="47"/>
      <c r="J17" s="45"/>
      <c r="K17" s="33"/>
      <c r="L17" s="44">
        <f t="shared" si="1"/>
        <v>0</v>
      </c>
      <c r="M17" s="35"/>
      <c r="N17" s="39">
        <f t="shared" si="1"/>
        <v>0</v>
      </c>
    </row>
    <row r="18" spans="1:14" ht="15" customHeight="1" thickTop="1" thickBot="1">
      <c r="A18" s="9" t="s">
        <v>11</v>
      </c>
      <c r="B18" s="10">
        <v>36</v>
      </c>
      <c r="C18" s="54" t="s">
        <v>23</v>
      </c>
      <c r="D18" s="10" t="s">
        <v>24</v>
      </c>
      <c r="E18" s="11">
        <v>3.4</v>
      </c>
      <c r="F18" s="10">
        <v>1</v>
      </c>
      <c r="G18" s="20">
        <f t="shared" si="0"/>
        <v>3.4</v>
      </c>
      <c r="H18" s="46">
        <f>SUM(G18:G26)</f>
        <v>37</v>
      </c>
      <c r="I18" s="47"/>
      <c r="J18" s="45">
        <f>H18/H31</f>
        <v>0.3595724003887269</v>
      </c>
      <c r="K18" s="33">
        <f>I3*J18</f>
        <v>14.382896015549075</v>
      </c>
      <c r="L18" s="33">
        <f>H18+K18</f>
        <v>51.382896015549079</v>
      </c>
      <c r="M18" s="35"/>
      <c r="N18" s="40">
        <f>L18*M3</f>
        <v>2414.9961127308065</v>
      </c>
    </row>
    <row r="19" spans="1:14" ht="15" customHeight="1" thickTop="1" thickBot="1">
      <c r="A19" s="13" t="s">
        <v>11</v>
      </c>
      <c r="B19" s="6">
        <v>37</v>
      </c>
      <c r="C19" s="8" t="s">
        <v>23</v>
      </c>
      <c r="D19" s="6" t="s">
        <v>25</v>
      </c>
      <c r="E19" s="5">
        <v>3.4</v>
      </c>
      <c r="F19" s="6">
        <v>1</v>
      </c>
      <c r="G19" s="21">
        <f t="shared" si="0"/>
        <v>3.4</v>
      </c>
      <c r="H19" s="47"/>
      <c r="I19" s="47"/>
      <c r="J19" s="45"/>
      <c r="K19" s="33"/>
      <c r="L19" s="33"/>
      <c r="M19" s="35"/>
      <c r="N19" s="40"/>
    </row>
    <row r="20" spans="1:14" ht="15" customHeight="1" thickTop="1" thickBot="1">
      <c r="A20" s="13" t="s">
        <v>11</v>
      </c>
      <c r="B20" s="6">
        <v>38</v>
      </c>
      <c r="C20" s="8" t="s">
        <v>23</v>
      </c>
      <c r="D20" s="6" t="s">
        <v>26</v>
      </c>
      <c r="E20" s="5">
        <v>3.4</v>
      </c>
      <c r="F20" s="6">
        <v>1</v>
      </c>
      <c r="G20" s="21">
        <f t="shared" si="0"/>
        <v>3.4</v>
      </c>
      <c r="H20" s="47"/>
      <c r="I20" s="47"/>
      <c r="J20" s="45"/>
      <c r="K20" s="33"/>
      <c r="L20" s="33"/>
      <c r="M20" s="35"/>
      <c r="N20" s="40"/>
    </row>
    <row r="21" spans="1:14" ht="15" customHeight="1" thickTop="1" thickBot="1">
      <c r="A21" s="13" t="s">
        <v>11</v>
      </c>
      <c r="B21" s="6">
        <v>39</v>
      </c>
      <c r="C21" s="8" t="s">
        <v>23</v>
      </c>
      <c r="D21" s="6" t="s">
        <v>35</v>
      </c>
      <c r="E21" s="5">
        <v>3.4</v>
      </c>
      <c r="F21" s="6">
        <v>2</v>
      </c>
      <c r="G21" s="21">
        <f t="shared" si="0"/>
        <v>6.8</v>
      </c>
      <c r="H21" s="47"/>
      <c r="I21" s="47"/>
      <c r="J21" s="45"/>
      <c r="K21" s="33"/>
      <c r="L21" s="33"/>
      <c r="M21" s="35"/>
      <c r="N21" s="40"/>
    </row>
    <row r="22" spans="1:14" ht="15" customHeight="1" thickTop="1" thickBot="1">
      <c r="A22" s="13" t="s">
        <v>11</v>
      </c>
      <c r="B22" s="6">
        <v>40</v>
      </c>
      <c r="C22" s="8" t="s">
        <v>23</v>
      </c>
      <c r="D22" s="6" t="s">
        <v>36</v>
      </c>
      <c r="E22" s="5">
        <v>3.4</v>
      </c>
      <c r="F22" s="6">
        <v>2</v>
      </c>
      <c r="G22" s="21">
        <f t="shared" si="0"/>
        <v>6.8</v>
      </c>
      <c r="H22" s="47"/>
      <c r="I22" s="47"/>
      <c r="J22" s="45"/>
      <c r="K22" s="33"/>
      <c r="L22" s="33"/>
      <c r="M22" s="35"/>
      <c r="N22" s="40"/>
    </row>
    <row r="23" spans="1:14" ht="15" customHeight="1" thickTop="1" thickBot="1">
      <c r="A23" s="13" t="s">
        <v>11</v>
      </c>
      <c r="B23" s="6">
        <v>41</v>
      </c>
      <c r="C23" s="8" t="s">
        <v>37</v>
      </c>
      <c r="D23" s="6"/>
      <c r="E23" s="5">
        <v>3</v>
      </c>
      <c r="F23" s="6">
        <v>1</v>
      </c>
      <c r="G23" s="21">
        <f t="shared" si="0"/>
        <v>3</v>
      </c>
      <c r="H23" s="47"/>
      <c r="I23" s="47"/>
      <c r="J23" s="45"/>
      <c r="K23" s="33"/>
      <c r="L23" s="33"/>
      <c r="M23" s="35"/>
      <c r="N23" s="40"/>
    </row>
    <row r="24" spans="1:14" ht="15" customHeight="1" thickTop="1" thickBot="1">
      <c r="A24" s="13" t="s">
        <v>11</v>
      </c>
      <c r="B24" s="6">
        <v>42</v>
      </c>
      <c r="C24" s="8" t="s">
        <v>38</v>
      </c>
      <c r="D24" s="6" t="s">
        <v>39</v>
      </c>
      <c r="E24" s="5">
        <v>3.4</v>
      </c>
      <c r="F24" s="6">
        <v>1</v>
      </c>
      <c r="G24" s="21">
        <f t="shared" si="0"/>
        <v>3.4</v>
      </c>
      <c r="H24" s="47"/>
      <c r="I24" s="47"/>
      <c r="J24" s="45"/>
      <c r="K24" s="33"/>
      <c r="L24" s="33"/>
      <c r="M24" s="35"/>
      <c r="N24" s="40"/>
    </row>
    <row r="25" spans="1:14" ht="15" customHeight="1" thickTop="1" thickBot="1">
      <c r="A25" s="13" t="s">
        <v>11</v>
      </c>
      <c r="B25" s="6">
        <v>43</v>
      </c>
      <c r="C25" s="8" t="s">
        <v>38</v>
      </c>
      <c r="D25" s="6" t="s">
        <v>40</v>
      </c>
      <c r="E25" s="5">
        <v>3.4</v>
      </c>
      <c r="F25" s="6">
        <v>1</v>
      </c>
      <c r="G25" s="21">
        <f t="shared" si="0"/>
        <v>3.4</v>
      </c>
      <c r="H25" s="47"/>
      <c r="I25" s="47"/>
      <c r="J25" s="45"/>
      <c r="K25" s="33"/>
      <c r="L25" s="33"/>
      <c r="M25" s="35"/>
      <c r="N25" s="40"/>
    </row>
    <row r="26" spans="1:14" ht="15" customHeight="1" thickTop="1" thickBot="1">
      <c r="A26" s="13" t="s">
        <v>11</v>
      </c>
      <c r="B26" s="6">
        <v>44</v>
      </c>
      <c r="C26" s="16" t="s">
        <v>38</v>
      </c>
      <c r="D26" s="6" t="s">
        <v>41</v>
      </c>
      <c r="E26" s="5">
        <v>3.4</v>
      </c>
      <c r="F26" s="6">
        <v>1</v>
      </c>
      <c r="G26" s="21">
        <f t="shared" si="0"/>
        <v>3.4</v>
      </c>
      <c r="H26" s="47"/>
      <c r="I26" s="47"/>
      <c r="J26" s="45"/>
      <c r="K26" s="33"/>
      <c r="L26" s="33"/>
      <c r="M26" s="35"/>
      <c r="N26" s="40"/>
    </row>
    <row r="27" spans="1:14" ht="15" customHeight="1" thickTop="1" thickBot="1">
      <c r="A27" s="9" t="s">
        <v>13</v>
      </c>
      <c r="B27" s="10">
        <v>55</v>
      </c>
      <c r="C27" s="54" t="s">
        <v>23</v>
      </c>
      <c r="D27" s="10" t="s">
        <v>24</v>
      </c>
      <c r="E27" s="11">
        <v>3.4</v>
      </c>
      <c r="F27" s="10">
        <v>1</v>
      </c>
      <c r="G27" s="12">
        <f t="shared" ref="G27:G30" si="2">E27*F27</f>
        <v>3.4</v>
      </c>
      <c r="H27" s="49">
        <f>SUM(G27:G30)</f>
        <v>15.2</v>
      </c>
      <c r="I27" s="47"/>
      <c r="J27" s="45">
        <f>H27/H31</f>
        <v>0.1477162293488824</v>
      </c>
      <c r="K27" s="33">
        <f>I3*J27</f>
        <v>5.908649173955296</v>
      </c>
      <c r="L27" s="33">
        <f>H27+K27</f>
        <v>21.108649173955296</v>
      </c>
      <c r="M27" s="35"/>
      <c r="N27" s="40">
        <f>L27*M3</f>
        <v>992.10651117589896</v>
      </c>
    </row>
    <row r="28" spans="1:14" ht="15" customHeight="1" thickTop="1" thickBot="1">
      <c r="A28" s="13" t="s">
        <v>13</v>
      </c>
      <c r="B28" s="6">
        <v>56</v>
      </c>
      <c r="C28" s="8" t="s">
        <v>23</v>
      </c>
      <c r="D28" s="6" t="s">
        <v>25</v>
      </c>
      <c r="E28" s="5">
        <v>3.4</v>
      </c>
      <c r="F28" s="6">
        <v>1</v>
      </c>
      <c r="G28" s="7">
        <f t="shared" si="2"/>
        <v>3.4</v>
      </c>
      <c r="H28" s="50"/>
      <c r="I28" s="47"/>
      <c r="J28" s="45"/>
      <c r="K28" s="33"/>
      <c r="L28" s="33"/>
      <c r="M28" s="35"/>
      <c r="N28" s="40"/>
    </row>
    <row r="29" spans="1:14" ht="15" customHeight="1" thickTop="1" thickBot="1">
      <c r="A29" s="13" t="s">
        <v>13</v>
      </c>
      <c r="B29" s="6">
        <v>57</v>
      </c>
      <c r="C29" s="8" t="s">
        <v>23</v>
      </c>
      <c r="D29" s="6" t="s">
        <v>26</v>
      </c>
      <c r="E29" s="5">
        <v>3.4</v>
      </c>
      <c r="F29" s="6">
        <v>1</v>
      </c>
      <c r="G29" s="7">
        <f t="shared" si="2"/>
        <v>3.4</v>
      </c>
      <c r="H29" s="50"/>
      <c r="I29" s="47"/>
      <c r="J29" s="45"/>
      <c r="K29" s="33"/>
      <c r="L29" s="33"/>
      <c r="M29" s="35"/>
      <c r="N29" s="40"/>
    </row>
    <row r="30" spans="1:14" ht="15" customHeight="1" thickTop="1" thickBot="1">
      <c r="A30" s="13" t="s">
        <v>13</v>
      </c>
      <c r="B30" s="6">
        <v>58</v>
      </c>
      <c r="C30" s="2" t="s">
        <v>42</v>
      </c>
      <c r="D30" s="6" t="s">
        <v>7</v>
      </c>
      <c r="E30" s="5">
        <v>5</v>
      </c>
      <c r="F30" s="6">
        <v>1</v>
      </c>
      <c r="G30" s="7">
        <f t="shared" si="2"/>
        <v>5</v>
      </c>
      <c r="H30" s="50"/>
      <c r="I30" s="47"/>
      <c r="J30" s="45"/>
      <c r="K30" s="33"/>
      <c r="L30" s="33"/>
      <c r="M30" s="35"/>
      <c r="N30" s="40"/>
    </row>
    <row r="31" spans="1:14" ht="22.5" thickTop="1" thickBot="1">
      <c r="A31" s="51" t="s">
        <v>16</v>
      </c>
      <c r="B31" s="52"/>
      <c r="C31" s="52"/>
      <c r="D31" s="52"/>
      <c r="E31" s="52"/>
      <c r="F31" s="52"/>
      <c r="G31" s="53"/>
      <c r="H31" s="23">
        <f>SUM(H3:H30)</f>
        <v>102.9</v>
      </c>
      <c r="I31" s="23">
        <f>I3</f>
        <v>40</v>
      </c>
      <c r="J31" s="24">
        <f>SUM(J3:J30)</f>
        <v>0.99999999999999989</v>
      </c>
      <c r="K31" s="25">
        <f>I31*J31</f>
        <v>39.999999999999993</v>
      </c>
      <c r="L31" s="25">
        <f>SUM(L3:L30)</f>
        <v>142.9</v>
      </c>
      <c r="M31" s="23">
        <f>M3</f>
        <v>47</v>
      </c>
      <c r="N31" s="31">
        <f>SUM(N3:N30)</f>
        <v>6716.3</v>
      </c>
    </row>
  </sheetData>
  <mergeCells count="24">
    <mergeCell ref="H27:H30"/>
    <mergeCell ref="A31:G31"/>
    <mergeCell ref="I3:I30"/>
    <mergeCell ref="H3:H5"/>
    <mergeCell ref="H6:H17"/>
    <mergeCell ref="H18:H26"/>
    <mergeCell ref="J27:J30"/>
    <mergeCell ref="K3:K5"/>
    <mergeCell ref="K6:K17"/>
    <mergeCell ref="K18:K26"/>
    <mergeCell ref="K27:K30"/>
    <mergeCell ref="J3:J5"/>
    <mergeCell ref="J6:J17"/>
    <mergeCell ref="J18:J26"/>
    <mergeCell ref="A1:N1"/>
    <mergeCell ref="L27:L30"/>
    <mergeCell ref="M3:M30"/>
    <mergeCell ref="N3:N5"/>
    <mergeCell ref="N6:N17"/>
    <mergeCell ref="N18:N26"/>
    <mergeCell ref="N27:N30"/>
    <mergeCell ref="L3:L5"/>
    <mergeCell ref="L6:L17"/>
    <mergeCell ref="L18:L26"/>
  </mergeCells>
  <hyperlinks>
    <hyperlink ref="C3" r:id="rId1"/>
    <hyperlink ref="C4" r:id="rId2"/>
    <hyperlink ref="C5" r:id="rId3"/>
    <hyperlink ref="C6" r:id="rId4"/>
    <hyperlink ref="C7" r:id="rId5"/>
    <hyperlink ref="C8" r:id="rId6"/>
    <hyperlink ref="C9" r:id="rId7"/>
    <hyperlink ref="C10" r:id="rId8"/>
    <hyperlink ref="C11" r:id="rId9"/>
    <hyperlink ref="C12" r:id="rId10"/>
    <hyperlink ref="C13" r:id="rId11"/>
    <hyperlink ref="C14" r:id="rId12"/>
    <hyperlink ref="C15" r:id="rId13"/>
    <hyperlink ref="C16" r:id="rId14"/>
    <hyperlink ref="C17" r:id="rId15"/>
    <hyperlink ref="C18" r:id="rId16"/>
    <hyperlink ref="C19" r:id="rId17"/>
    <hyperlink ref="C20" r:id="rId18"/>
    <hyperlink ref="C21" r:id="rId19"/>
    <hyperlink ref="C22" r:id="rId20"/>
    <hyperlink ref="C23" r:id="rId21"/>
    <hyperlink ref="C24" r:id="rId22"/>
    <hyperlink ref="C25" r:id="rId23"/>
    <hyperlink ref="C26" r:id="rId24"/>
    <hyperlink ref="C27" r:id="rId25"/>
    <hyperlink ref="C28" r:id="rId26"/>
    <hyperlink ref="C29" r:id="rId27"/>
    <hyperlink ref="C30" r:id="rId28"/>
  </hyperlinks>
  <pageMargins left="0.7" right="0.7" top="0.75" bottom="0.75" header="0.3" footer="0.3"/>
  <pageSetup paperSize="9" orientation="portrait" horizontalDpi="180" verticalDpi="180" r:id="rId2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2014-01-24T00:26:35Z</dcterms:modified>
</cp:coreProperties>
</file>